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60"/>
  </bookViews>
  <sheets>
    <sheet name="检测汇总表" sheetId="6" r:id="rId1"/>
    <sheet name="东塘湾检测" sheetId="1" state="hidden" r:id="rId2"/>
    <sheet name="高塘路检测" sheetId="5" state="hidden" r:id="rId3"/>
    <sheet name="东塘湾基坑监测" sheetId="3" state="hidden" r:id="rId4"/>
    <sheet name="高塘路监测" sheetId="4" state="hidden" r:id="rId5"/>
  </sheets>
  <definedNames>
    <definedName name="_xlnm._FilterDatabase" localSheetId="1" hidden="1">东塘湾检测!$A$2:$L$247</definedName>
    <definedName name="_xlnm._FilterDatabase" localSheetId="3" hidden="1">东塘湾基坑监测!$A$2:$L$12</definedName>
    <definedName name="_xlnm.Print_Titles" localSheetId="1">东塘湾检测!$1:$2</definedName>
    <definedName name="_xlnm.Print_Area" localSheetId="1">东塘湾检测!$A$1:$L$247</definedName>
    <definedName name="_xlnm.Print_Titles" localSheetId="3">东塘湾基坑监测!$1:$2</definedName>
    <definedName name="_xlnm.Print_Area" localSheetId="3">东塘湾基坑监测!$A$1:$L$12</definedName>
    <definedName name="_xlnm.Print_Area" localSheetId="0">检测汇总表!$A$1:$O$41</definedName>
    <definedName name="_xlnm.Print_Titles" localSheetId="0">检测汇总表!$1:$2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I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=1565+1345+1789+823</t>
        </r>
      </text>
    </comment>
    <comment ref="I1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28443+55829+15657+30349</t>
        </r>
      </text>
    </comment>
  </commentList>
</comments>
</file>

<file path=xl/sharedStrings.xml><?xml version="1.0" encoding="utf-8"?>
<sst xmlns="http://schemas.openxmlformats.org/spreadsheetml/2006/main" count="1828" uniqueCount="425">
  <si>
    <t>浏阳经开区瑞林片区开发配套项目-克里通道工程检测清单表</t>
  </si>
  <si>
    <t>序号</t>
  </si>
  <si>
    <t>分项工程</t>
  </si>
  <si>
    <t>财评参考文献代码</t>
  </si>
  <si>
    <t>文献中编码</t>
  </si>
  <si>
    <t>检测项目</t>
  </si>
  <si>
    <t>工程量</t>
  </si>
  <si>
    <t>检测指标</t>
  </si>
  <si>
    <t>检测频率</t>
  </si>
  <si>
    <t>单位</t>
  </si>
  <si>
    <t>检测数量</t>
  </si>
  <si>
    <t>上限单价（元）</t>
  </si>
  <si>
    <t>上限合价（元）</t>
  </si>
  <si>
    <t>投标单价（元）</t>
  </si>
  <si>
    <t>投标合价（元）</t>
  </si>
  <si>
    <t>备注</t>
  </si>
  <si>
    <t>路基工程</t>
  </si>
  <si>
    <t>（三十六）土工试验</t>
  </si>
  <si>
    <t>土路基</t>
  </si>
  <si>
    <r>
      <rPr>
        <sz val="10"/>
        <rFont val="宋体"/>
        <charset val="134"/>
        <scheme val="major"/>
      </rPr>
      <t>7365m</t>
    </r>
    <r>
      <rPr>
        <vertAlign val="superscript"/>
        <sz val="10"/>
        <rFont val="宋体"/>
        <charset val="134"/>
        <scheme val="major"/>
      </rPr>
      <t>3</t>
    </r>
  </si>
  <si>
    <t>贯入（轻便触探仪N10贯入法）</t>
  </si>
  <si>
    <t>单位工程检测数量不应少于10点，当面积超过3000㎡应每500㎡增加一点。</t>
  </si>
  <si>
    <t>点</t>
  </si>
  <si>
    <t>软土路基处理10米为1断面，每个断面测3个点</t>
  </si>
  <si>
    <t>（三十八）市政道路</t>
  </si>
  <si>
    <t>122m</t>
  </si>
  <si>
    <t>弯沉（杠杆仪）</t>
  </si>
  <si>
    <t>每车道、每20m测2点</t>
  </si>
  <si>
    <t>压实度</t>
  </si>
  <si>
    <r>
      <rPr>
        <sz val="10"/>
        <rFont val="宋体"/>
        <charset val="134"/>
        <scheme val="major"/>
      </rPr>
      <t>每1000m</t>
    </r>
    <r>
      <rPr>
        <vertAlign val="superscript"/>
        <sz val="10"/>
        <rFont val="宋体"/>
        <charset val="134"/>
        <scheme val="major"/>
      </rPr>
      <t>2</t>
    </r>
    <r>
      <rPr>
        <sz val="10"/>
        <rFont val="宋体"/>
        <charset val="134"/>
        <scheme val="major"/>
      </rPr>
      <t>、每压实层抽检3点</t>
    </r>
  </si>
  <si>
    <t>受工作面影响x1.2系数</t>
  </si>
  <si>
    <t>路面工程</t>
  </si>
  <si>
    <t>基层及底基层</t>
  </si>
  <si>
    <r>
      <rPr>
        <sz val="10"/>
        <rFont val="宋体"/>
        <charset val="134"/>
        <scheme val="major"/>
      </rPr>
      <t>2212.71m</t>
    </r>
    <r>
      <rPr>
        <vertAlign val="superscript"/>
        <sz val="10"/>
        <rFont val="宋体"/>
        <charset val="134"/>
        <scheme val="major"/>
      </rPr>
      <t>2</t>
    </r>
    <r>
      <rPr>
        <sz val="10"/>
        <rFont val="宋体"/>
        <charset val="134"/>
        <scheme val="major"/>
      </rPr>
      <t>+2107.34m</t>
    </r>
    <r>
      <rPr>
        <vertAlign val="superscript"/>
        <sz val="10"/>
        <rFont val="宋体"/>
        <charset val="134"/>
        <scheme val="major"/>
      </rPr>
      <t>2</t>
    </r>
  </si>
  <si>
    <t>基层、底基层</t>
  </si>
  <si>
    <t>每1000m2、每压实层抽检1点</t>
  </si>
  <si>
    <t>钻芯厚度（钻芯法）</t>
  </si>
  <si>
    <t>每1000m2抽检1点</t>
  </si>
  <si>
    <t>沥青路面</t>
  </si>
  <si>
    <r>
      <rPr>
        <sz val="10"/>
        <rFont val="宋体"/>
        <charset val="134"/>
        <scheme val="major"/>
      </rPr>
      <t>1911.42m</t>
    </r>
    <r>
      <rPr>
        <vertAlign val="superscript"/>
        <sz val="10"/>
        <rFont val="宋体"/>
        <charset val="134"/>
        <scheme val="major"/>
      </rPr>
      <t>2</t>
    </r>
    <r>
      <rPr>
        <sz val="10"/>
        <rFont val="宋体"/>
        <charset val="134"/>
        <scheme val="major"/>
      </rPr>
      <t>+1911.42m</t>
    </r>
    <r>
      <rPr>
        <vertAlign val="superscript"/>
        <sz val="10"/>
        <rFont val="宋体"/>
        <charset val="134"/>
        <scheme val="major"/>
      </rPr>
      <t>2</t>
    </r>
  </si>
  <si>
    <t>3层</t>
  </si>
  <si>
    <t>钻芯法</t>
  </si>
  <si>
    <t>平整度</t>
  </si>
  <si>
    <t>每100m一个断面</t>
  </si>
  <si>
    <t>车道•千米</t>
  </si>
  <si>
    <t>3m直尺</t>
  </si>
  <si>
    <t>构造深度</t>
  </si>
  <si>
    <t>每200m一个点</t>
  </si>
  <si>
    <t>摩擦系数</t>
  </si>
  <si>
    <t>钻芯厚度</t>
  </si>
  <si>
    <r>
      <rPr>
        <sz val="10"/>
        <rFont val="宋体"/>
        <charset val="134"/>
        <scheme val="major"/>
      </rPr>
      <t>每1000m</t>
    </r>
    <r>
      <rPr>
        <vertAlign val="superscript"/>
        <sz val="10"/>
        <rFont val="宋体"/>
        <charset val="134"/>
        <scheme val="major"/>
      </rPr>
      <t>2</t>
    </r>
    <r>
      <rPr>
        <sz val="10"/>
        <rFont val="宋体"/>
        <charset val="134"/>
        <scheme val="major"/>
      </rPr>
      <t>抽检1点</t>
    </r>
  </si>
  <si>
    <t>2层</t>
  </si>
  <si>
    <t>人行道路面</t>
  </si>
  <si>
    <t>/</t>
  </si>
  <si>
    <t>每500m抽检2点</t>
  </si>
  <si>
    <t>道路工程</t>
  </si>
  <si>
    <t>（一）混凝土</t>
  </si>
  <si>
    <t>混凝土配合比验证</t>
  </si>
  <si>
    <t>每个强度等级一组</t>
  </si>
  <si>
    <t>组</t>
  </si>
  <si>
    <t>（三十七）无机结合稳定现场取料试验</t>
  </si>
  <si>
    <t>水稳7天无侧限抗压</t>
  </si>
  <si>
    <r>
      <rPr>
        <sz val="10"/>
        <rFont val="宋体"/>
        <charset val="134"/>
        <scheme val="major"/>
      </rPr>
      <t>每2000m</t>
    </r>
    <r>
      <rPr>
        <vertAlign val="superscript"/>
        <sz val="10"/>
        <rFont val="宋体"/>
        <charset val="134"/>
        <scheme val="major"/>
      </rPr>
      <t>2</t>
    </r>
    <r>
      <rPr>
        <sz val="10"/>
        <rFont val="宋体"/>
        <charset val="134"/>
        <scheme val="major"/>
      </rPr>
      <t>抽检1组（6块）</t>
    </r>
  </si>
  <si>
    <t>项</t>
  </si>
  <si>
    <t>每组6项</t>
  </si>
  <si>
    <t>（三十七）无机结合稳定材料配合比试验</t>
  </si>
  <si>
    <t>无机结合料配合比设计</t>
  </si>
  <si>
    <t>配合比设计（包含击实）</t>
  </si>
  <si>
    <t>底基层、基层各1组</t>
  </si>
  <si>
    <t>（六十一）土工合成材料及其他材料</t>
  </si>
  <si>
    <t>土工格栅</t>
  </si>
  <si>
    <t>抗拉强度</t>
  </si>
  <si>
    <t>同一品种同一规格同一生产工艺连续生产的产品为一批。</t>
  </si>
  <si>
    <t>断裂延伸率</t>
  </si>
  <si>
    <t>拉伸试验</t>
  </si>
  <si>
    <t>电力、照明工程</t>
  </si>
  <si>
    <t>(六十九)建筑安装水电检测</t>
  </si>
  <si>
    <t>水电遥测</t>
  </si>
  <si>
    <t>接地系统</t>
  </si>
  <si>
    <t>全检</t>
  </si>
  <si>
    <t>系统</t>
  </si>
  <si>
    <t>桥梁工程</t>
  </si>
  <si>
    <t>(三十一)橡胶支座</t>
  </si>
  <si>
    <t>外观质量</t>
  </si>
  <si>
    <t>外形尺寸</t>
  </si>
  <si>
    <t>抗压弹性模量</t>
  </si>
  <si>
    <t>抗剪弹性模量</t>
  </si>
  <si>
    <t>抗剪粘结性能</t>
  </si>
  <si>
    <t>抗剪老化</t>
  </si>
  <si>
    <t>极限抗压强度</t>
  </si>
  <si>
    <t>分为西段人行桥和东段人行桥</t>
  </si>
  <si>
    <t>(三十九)市政桥梁</t>
  </si>
  <si>
    <t>主体结构检测</t>
  </si>
  <si>
    <t>回弹法检测构件强度</t>
  </si>
  <si>
    <t>测区</t>
  </si>
  <si>
    <t>保护层厚度检测</t>
  </si>
  <si>
    <t>构件尺寸</t>
  </si>
  <si>
    <t>构件</t>
  </si>
  <si>
    <t>墩台垂直度</t>
  </si>
  <si>
    <t>动载实验</t>
  </si>
  <si>
    <t>孔</t>
  </si>
  <si>
    <t>静载实验</t>
  </si>
  <si>
    <t>桥梁检测车（桁架式）</t>
  </si>
  <si>
    <t>台班</t>
  </si>
  <si>
    <t>(四十五)钢结构</t>
  </si>
  <si>
    <t>钢结构检测</t>
  </si>
  <si>
    <t>焊缝探伤检测</t>
  </si>
  <si>
    <t>米</t>
  </si>
  <si>
    <t>涂层厚度检测</t>
  </si>
  <si>
    <t>(四五十九)基桩检测</t>
  </si>
  <si>
    <t>桩基</t>
  </si>
  <si>
    <t>声波透射法</t>
  </si>
  <si>
    <t>100%</t>
  </si>
  <si>
    <t>剖面</t>
  </si>
  <si>
    <t>66</t>
  </si>
  <si>
    <t>西部人行桥12根，东部人行桥10根，总桩数22根，每根检测3个剖面</t>
  </si>
  <si>
    <t>10%</t>
  </si>
  <si>
    <t>检测3根，暂按每根检测2个孔、每孔15米预估</t>
  </si>
  <si>
    <t>汇总</t>
  </si>
  <si>
    <t>东塘湾路市政道路工程检测清单表</t>
  </si>
  <si>
    <t>单价（元）</t>
  </si>
  <si>
    <t>合价（元）</t>
  </si>
  <si>
    <t>每1000m2、每压实层抽检3点</t>
  </si>
  <si>
    <t>（六十）桩基、天然地基、复合地基静载</t>
  </si>
  <si>
    <t>挡土墙基础承载力</t>
  </si>
  <si>
    <t>浅层平板载荷试验（200kN）</t>
  </si>
  <si>
    <t>每500m²一个点，评价同一土层不应少于3个点</t>
  </si>
  <si>
    <t>级配碎石</t>
  </si>
  <si>
    <t>水稳层配合比</t>
  </si>
  <si>
    <t>雷达测厚</t>
  </si>
  <si>
    <t>每车道全检</t>
  </si>
  <si>
    <t>路面破损</t>
  </si>
  <si>
    <t>每500m抽检3点</t>
  </si>
  <si>
    <t>砌体</t>
  </si>
  <si>
    <t>（八）砌块</t>
  </si>
  <si>
    <t>抗压强度</t>
  </si>
  <si>
    <t>抗冻性</t>
  </si>
  <si>
    <t>尺寸偏差</t>
  </si>
  <si>
    <t>管道工程</t>
  </si>
  <si>
    <t>水管回填砂</t>
  </si>
  <si>
    <t>每段管井管道每侧三个点</t>
  </si>
  <si>
    <t>管道内窥</t>
  </si>
  <si>
    <t>CCTV</t>
  </si>
  <si>
    <t>CCTV法，全检，双向</t>
  </si>
  <si>
    <t>雨水、污水管</t>
  </si>
  <si>
    <t>原材料检测</t>
  </si>
  <si>
    <t>立方体砼抗压试块</t>
  </si>
  <si>
    <t>砼抗压试块</t>
  </si>
  <si>
    <t>连续浇筑大于1000方，按200方1组，不足1000方时，100方1组或每台班1组</t>
  </si>
  <si>
    <t>立方体透水砼</t>
  </si>
  <si>
    <t>（二）建筑砂浆</t>
  </si>
  <si>
    <t>砂浆配合比</t>
  </si>
  <si>
    <t>砂浆配合比验证</t>
  </si>
  <si>
    <t>立方体抗预拌砂浆</t>
  </si>
  <si>
    <t>每250方一组</t>
  </si>
  <si>
    <t>立方体抗砂浆抗压试块</t>
  </si>
  <si>
    <t>砂浆抗压试块</t>
  </si>
  <si>
    <t>（三）粗骨料、轻集料</t>
  </si>
  <si>
    <t>粗骨料、轻集料</t>
  </si>
  <si>
    <t>颗粒级配</t>
  </si>
  <si>
    <t>每400方或600T为一批</t>
  </si>
  <si>
    <t>表现密度</t>
  </si>
  <si>
    <t>含泥量</t>
  </si>
  <si>
    <t>泥块含量</t>
  </si>
  <si>
    <t>含水率</t>
  </si>
  <si>
    <t>吸水率</t>
  </si>
  <si>
    <t>堆积密度</t>
  </si>
  <si>
    <t>紧密密度</t>
  </si>
  <si>
    <t>压碎指标</t>
  </si>
  <si>
    <t>针片状含量</t>
  </si>
  <si>
    <t>空隙率</t>
  </si>
  <si>
    <t>坚固性</t>
  </si>
  <si>
    <t>(四)细骨料</t>
  </si>
  <si>
    <t>细骨料</t>
  </si>
  <si>
    <t>表观密度</t>
  </si>
  <si>
    <t>石粉含量</t>
  </si>
  <si>
    <t>（五）混凝土外加剂、拌和用水</t>
  </si>
  <si>
    <t>外加剂</t>
  </si>
  <si>
    <t>混凝土凝结时间之差（初凝）</t>
  </si>
  <si>
    <t>按一次进货的同厂家、同品种不大于50t（掺量大于1%的为100t）为一批</t>
  </si>
  <si>
    <t>减水率</t>
  </si>
  <si>
    <t>含气量</t>
  </si>
  <si>
    <t>混凝土收缩率比</t>
  </si>
  <si>
    <t>混凝土抗压强度比</t>
  </si>
  <si>
    <t>固体含量</t>
  </si>
  <si>
    <t>氯离子含量</t>
  </si>
  <si>
    <t>密度</t>
  </si>
  <si>
    <t>pH值</t>
  </si>
  <si>
    <t>压力泌水率比</t>
  </si>
  <si>
    <t>（六）水泥</t>
  </si>
  <si>
    <t>水泥</t>
  </si>
  <si>
    <t>强度（3d、28d）</t>
  </si>
  <si>
    <t>每200T为一批</t>
  </si>
  <si>
    <t>安定性（雷氏夹法）</t>
  </si>
  <si>
    <t>细度（筛余法 0.08mm筛）</t>
  </si>
  <si>
    <t>标准稠度</t>
  </si>
  <si>
    <t>凝结时间（初凝、终凝）</t>
  </si>
  <si>
    <t>流动性</t>
  </si>
  <si>
    <t>比表面积</t>
  </si>
  <si>
    <t>（十一）建筑用普通石油沥青</t>
  </si>
  <si>
    <t>沥青</t>
  </si>
  <si>
    <t>针入度</t>
  </si>
  <si>
    <t>按同一生产厂家、同一品种、同一标号、同一批号连续进场的沥青（石油沥青每100T为一批，改性沥青每50T为1批）每批抽检一次</t>
  </si>
  <si>
    <t>延度</t>
  </si>
  <si>
    <t>软化点</t>
  </si>
  <si>
    <t>改性沥青</t>
  </si>
  <si>
    <t>改性沥青软化点</t>
  </si>
  <si>
    <t>按同一生产厂家、同一品种、同一标号、同一批号连续进场的沥青，每批抽检一次</t>
  </si>
  <si>
    <t>改性沥青针入度</t>
  </si>
  <si>
    <t>改性沥青针入度指数</t>
  </si>
  <si>
    <t>改性沥青延度</t>
  </si>
  <si>
    <t>砌墙砖</t>
  </si>
  <si>
    <t>抗折强度</t>
  </si>
  <si>
    <t>石灰爆裂</t>
  </si>
  <si>
    <t>沥青配合比验证</t>
  </si>
  <si>
    <t>沥青混合料试件制作方法</t>
  </si>
  <si>
    <t>AC-25、AC-20、SMA-13</t>
  </si>
  <si>
    <t>个</t>
  </si>
  <si>
    <t>沥青混合料试件密度</t>
  </si>
  <si>
    <t>表干法或水中重法</t>
  </si>
  <si>
    <t>沥青混合料吸水率</t>
  </si>
  <si>
    <t>沥青混合料理论最大相对密度试验</t>
  </si>
  <si>
    <t>真空法</t>
  </si>
  <si>
    <t>沥青混合料沥青含量试验（燃烧法）</t>
  </si>
  <si>
    <t>沥青混合料矿料级配检验试验</t>
  </si>
  <si>
    <t>真空饱水马歇尔试验</t>
  </si>
  <si>
    <t>沥青混合料</t>
  </si>
  <si>
    <t>每3000T为一批</t>
  </si>
  <si>
    <t>沥青混合料理论最大相对密度（真空法）</t>
  </si>
  <si>
    <t>沥青混合料沥青含量（燃烧法）</t>
  </si>
  <si>
    <t>沥青混合料矿料级配检验</t>
  </si>
  <si>
    <t>真空饱水马歇尔</t>
  </si>
  <si>
    <t>（十九）钢材及焊接件</t>
  </si>
  <si>
    <t>钢筋原材、钢筋焊接、机械连接（力学性能）</t>
  </si>
  <si>
    <r>
      <rPr>
        <sz val="10"/>
        <rFont val="宋体"/>
        <charset val="134"/>
      </rPr>
      <t>钢材抗拉、冷弯(q</t>
    </r>
    <r>
      <rPr>
        <sz val="10"/>
        <rFont val="Arial"/>
        <charset val="134"/>
      </rPr>
      <t>≤</t>
    </r>
    <r>
      <rPr>
        <sz val="10"/>
        <rFont val="宋体"/>
        <charset val="134"/>
      </rPr>
      <t>25)</t>
    </r>
  </si>
  <si>
    <t>每批由同一牌号、同一炉罐号、同一规格的钢筋组成，每批重量不大于60t。</t>
  </si>
  <si>
    <t>反复弯曲</t>
  </si>
  <si>
    <t>弯曲</t>
  </si>
  <si>
    <t>钢筋重量偏差</t>
  </si>
  <si>
    <t>钢筋尺寸偏差</t>
  </si>
  <si>
    <t>（二十九）掺合料</t>
  </si>
  <si>
    <t>掺合料（粉煤灰、矿渣粉）</t>
  </si>
  <si>
    <t>需水比</t>
  </si>
  <si>
    <t>每批次进场检验一次，每检验批代表数量不超过200T</t>
  </si>
  <si>
    <t>强度活性系数</t>
  </si>
  <si>
    <t>含水量</t>
  </si>
  <si>
    <t>细度（≤0.080mm筛）</t>
  </si>
  <si>
    <t>亲水系数</t>
  </si>
  <si>
    <t>土样</t>
  </si>
  <si>
    <t>土质发生变化或5000m3一次</t>
  </si>
  <si>
    <t>击实试验</t>
  </si>
  <si>
    <t>颗粒分析（水洗法）</t>
  </si>
  <si>
    <t>液塑限</t>
  </si>
  <si>
    <t>承载比试验（ＣＢＲ）</t>
  </si>
  <si>
    <t>每2000m2抽检1组（6块）</t>
  </si>
  <si>
    <t>种植土</t>
  </si>
  <si>
    <t>渗透系数</t>
  </si>
  <si>
    <t>（三十七）无机结合稳定材料试验</t>
  </si>
  <si>
    <t>无机结合稳定材料</t>
  </si>
  <si>
    <t>无侧限抗压强度</t>
  </si>
  <si>
    <t>每一批次，每一种类检测两次</t>
  </si>
  <si>
    <t>（四十七）天然饰面石材（天然石材）</t>
  </si>
  <si>
    <t>路缘石、麻石</t>
  </si>
  <si>
    <t>每5万块一批</t>
  </si>
  <si>
    <t>抗压强度（未含加工费）</t>
  </si>
  <si>
    <t>（六十二）建筑给排水用塑料管材</t>
  </si>
  <si>
    <t>PVC管</t>
  </si>
  <si>
    <t>外观</t>
  </si>
  <si>
    <t>每批1组</t>
  </si>
  <si>
    <t>批</t>
  </si>
  <si>
    <t>规格尺寸</t>
  </si>
  <si>
    <t>落锤冲击实验</t>
  </si>
  <si>
    <t>纵向回缩率</t>
  </si>
  <si>
    <t>液压实验</t>
  </si>
  <si>
    <t>环刚度（外径450-800mm）</t>
  </si>
  <si>
    <t>（六十三）钢筋混凝土排水管</t>
  </si>
  <si>
    <t>钢筋混凝土管</t>
  </si>
  <si>
    <t>10件</t>
  </si>
  <si>
    <t>内水压力</t>
  </si>
  <si>
    <t>2件</t>
  </si>
  <si>
    <t>外压</t>
  </si>
  <si>
    <t>（六十五）波纹管</t>
  </si>
  <si>
    <t>六棱结构壁管</t>
  </si>
  <si>
    <t>外观质量尺寸</t>
  </si>
  <si>
    <t>环刚度</t>
  </si>
  <si>
    <t>柔韧性</t>
  </si>
  <si>
    <t>抗冲击性</t>
  </si>
  <si>
    <t>(六十四)建筑用金属管材管件</t>
  </si>
  <si>
    <t>球墨铸铁管</t>
  </si>
  <si>
    <t>离心：40-300（200 根）、350-600（100 根）、700-1000（50 根）、1100-2600 （25 根）、非离心：40-2600（4T）</t>
  </si>
  <si>
    <t>尺寸</t>
  </si>
  <si>
    <t>弯曲性能</t>
  </si>
  <si>
    <t>压扁性能</t>
  </si>
  <si>
    <t>径向刚度</t>
  </si>
  <si>
    <t>声测管</t>
  </si>
  <si>
    <t>每批由同一尺寸、同一牌号、同一 材质的声测管组成，长度不大于
3000m,若剩余声测管长度小于 1000m,可并入相邻一批中。</t>
  </si>
  <si>
    <t>(六十二)建筑给排水用塑料管材</t>
  </si>
  <si>
    <t>透水软管</t>
  </si>
  <si>
    <t>以同一规格 10000m 为一批量，不 足 10000m 的也按一批量计。</t>
  </si>
  <si>
    <t>弯曲度</t>
  </si>
  <si>
    <t>拉伸强度</t>
  </si>
  <si>
    <t>（七十）电线电缆类</t>
  </si>
  <si>
    <t>电线</t>
  </si>
  <si>
    <t>导体结构</t>
  </si>
  <si>
    <t>每种型号一组</t>
  </si>
  <si>
    <t>芯</t>
  </si>
  <si>
    <t>导线尺寸</t>
  </si>
  <si>
    <t>绝缘厚度</t>
  </si>
  <si>
    <t>外径测量</t>
  </si>
  <si>
    <t>标志</t>
  </si>
  <si>
    <t>表面</t>
  </si>
  <si>
    <t>印刷标志耐擦试验</t>
  </si>
  <si>
    <t>导体电阻</t>
  </si>
  <si>
    <t>成品电缆电压试验</t>
  </si>
  <si>
    <t>绝缘线芯电压试验</t>
  </si>
  <si>
    <t>绝缘电阻</t>
  </si>
  <si>
    <t>不延燃试验</t>
  </si>
  <si>
    <t>护套厚度</t>
  </si>
  <si>
    <t>护套外径</t>
  </si>
  <si>
    <t>电缆</t>
  </si>
  <si>
    <t xml:space="preserve">（八十三）矿粉 </t>
  </si>
  <si>
    <t>再生料</t>
  </si>
  <si>
    <t>流动度比</t>
  </si>
  <si>
    <t>烧失量</t>
  </si>
  <si>
    <t>活性指数</t>
  </si>
  <si>
    <t>交安材料</t>
  </si>
  <si>
    <t>标线涂料耐磨耗性能</t>
  </si>
  <si>
    <t>交安材料(反光膜)</t>
  </si>
  <si>
    <t>反光膜色度性能</t>
  </si>
  <si>
    <t>每公里2处，每处测不少于5点</t>
  </si>
  <si>
    <t>反光膜逆反射性能</t>
  </si>
  <si>
    <t>交通标志</t>
  </si>
  <si>
    <t>道路交通标线几何尺寸</t>
  </si>
  <si>
    <t>KM</t>
  </si>
  <si>
    <t>道路交通标线涂层厚度</t>
  </si>
  <si>
    <t>标志底板外形尺寸及底板厚度</t>
  </si>
  <si>
    <t>标志面反光膜数等级及逆反射系</t>
  </si>
  <si>
    <t>标志金属构件镀层厚度</t>
  </si>
  <si>
    <t>波形护栏</t>
  </si>
  <si>
    <t>波形梁板基底金属厚度</t>
  </si>
  <si>
    <t>立柱厚度</t>
  </si>
  <si>
    <t>涂层厚度</t>
  </si>
  <si>
    <t>立柱外边缘距路肩边线距离</t>
  </si>
  <si>
    <t>立柱中距</t>
  </si>
  <si>
    <t>立柱竖直度</t>
  </si>
  <si>
    <t>横梁中心高度</t>
  </si>
  <si>
    <t>(五十九)基桩检测</t>
  </si>
  <si>
    <t>埋管法超声波检测（D：剖面深度）</t>
  </si>
  <si>
    <t>D≤30m</t>
  </si>
  <si>
    <t>高应变检测</t>
  </si>
  <si>
    <t>单桩极限承载力检测15514KN</t>
  </si>
  <si>
    <t>总桩数1%，且不少于3根；总桩数小于50根时检测数量不应少于2根</t>
  </si>
  <si>
    <t>根</t>
  </si>
  <si>
    <t>桩身完整性</t>
  </si>
  <si>
    <t>抽芯检测</t>
  </si>
  <si>
    <t>不少于总桩数10%且不少于10根</t>
  </si>
  <si>
    <t>单桩极限承载力检测</t>
  </si>
  <si>
    <t>超前钻检测</t>
  </si>
  <si>
    <t>超前钻</t>
  </si>
  <si>
    <t>混凝土凝结时间之差（终凝）</t>
  </si>
  <si>
    <t>混凝土凝结时间之差（初凝、终凝）</t>
  </si>
  <si>
    <t>压浆料</t>
  </si>
  <si>
    <t>配合比设计</t>
  </si>
  <si>
    <t>稠度</t>
  </si>
  <si>
    <t>分层度</t>
  </si>
  <si>
    <t>立方体抗压强度</t>
  </si>
  <si>
    <t>抗冻</t>
  </si>
  <si>
    <t>凝结时间</t>
  </si>
  <si>
    <t>(十九)钢材及焊接件</t>
  </si>
  <si>
    <t>锚具硬度</t>
  </si>
  <si>
    <t>洛式硬度</t>
  </si>
  <si>
    <t>壁厚</t>
  </si>
  <si>
    <t>预应力钢绞线拉伸、弹模试验</t>
  </si>
  <si>
    <t>原材拉伸、静态法</t>
  </si>
  <si>
    <t>外径及其偏差</t>
  </si>
  <si>
    <t>(六十五)波纹管</t>
  </si>
  <si>
    <t>波纹管</t>
  </si>
  <si>
    <t>压扁试验</t>
  </si>
  <si>
    <t>横向局部荷载</t>
  </si>
  <si>
    <t>(十二)水性沥青基防水涂料(聚氨酯、聚合物乳液、聚合物水泥</t>
  </si>
  <si>
    <t>聚氨酯</t>
  </si>
  <si>
    <t>外观质量尺寸、环刚度、横向局部荷载、抗冲击性</t>
  </si>
  <si>
    <t>延伸性</t>
  </si>
  <si>
    <t>(六十一)土工合成材料及其他材料</t>
  </si>
  <si>
    <t>止水带（条）</t>
  </si>
  <si>
    <t>抗伸强度（老化前）</t>
  </si>
  <si>
    <t>抗伸强度（老化后）</t>
  </si>
  <si>
    <t>扯断伸长率（老化前）</t>
  </si>
  <si>
    <t>扯断伸长率（老化后）</t>
  </si>
  <si>
    <t>硬度（老化前）</t>
  </si>
  <si>
    <t>硬度（老化后）</t>
  </si>
  <si>
    <t>回弹法检测混凝土强度</t>
  </si>
  <si>
    <t>混凝土强度（回弹法）</t>
  </si>
  <si>
    <t>混凝土保护层厚度检测</t>
  </si>
  <si>
    <t>(三十八)市政道路</t>
  </si>
  <si>
    <t>合计</t>
  </si>
  <si>
    <t>注：依据《长沙县投资评审中心工程建设其它费评审指南》的通知，长县评审〔2024〕7号。</t>
  </si>
  <si>
    <t>贯入(轻便触探仪N1o贯入法)</t>
  </si>
  <si>
    <t>地基承载力</t>
  </si>
  <si>
    <t>高塘路
市政道路工程检测清单表</t>
  </si>
  <si>
    <t>检测量</t>
  </si>
  <si>
    <t>路面厚度</t>
  </si>
  <si>
    <t>雷达法</t>
  </si>
  <si>
    <t>乳化沥青</t>
  </si>
  <si>
    <t>乳化沥青蒸发残留物含量试验</t>
  </si>
  <si>
    <t>顶管工程</t>
  </si>
  <si>
    <t>(五十一)非破损检测</t>
  </si>
  <si>
    <t>混凝土强度回弹</t>
  </si>
  <si>
    <t>回弹法检测混凝土抗压强度</t>
  </si>
  <si>
    <t>(三十六)土工试验</t>
  </si>
  <si>
    <t>路基压实</t>
  </si>
  <si>
    <t>东塘湾路
基坑监测清单表</t>
  </si>
  <si>
    <t>单价</t>
  </si>
  <si>
    <t>基坑工程监测</t>
  </si>
  <si>
    <t>（一）常规监测</t>
  </si>
  <si>
    <t>（一）建筑基坑监测</t>
  </si>
  <si>
    <t>水平位移监测</t>
  </si>
  <si>
    <t>依据现场实际施工情况进行监测，监测频率2日监测1次（约60天）；回填和支护成型后每周监测1次（约120天）</t>
  </si>
  <si>
    <t>点·次</t>
  </si>
  <si>
    <t>竖向位移监测</t>
  </si>
  <si>
    <t>裂缝观测</t>
  </si>
  <si>
    <t>(二)轨道交通、隧道监测(含综合管廊)</t>
  </si>
  <si>
    <t>(三)建筑与桥梁结构监测</t>
  </si>
  <si>
    <t>倾斜监测</t>
  </si>
  <si>
    <t>高塘路
基坑监测清单表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</si>
</sst>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"/>
    <numFmt numFmtId="178" formatCode="00&quot;元/样品&quot;"/>
    <numFmt numFmtId="179" formatCode="0_ "/>
    <numFmt numFmtId="180" formatCode="0.00_);[Red]\(0.00\)"/>
    <numFmt numFmtId="181" formatCode="0.0_ "/>
    <numFmt numFmtId="182" formatCode="0.0_);[Red]\(0.0\)"/>
  </numFmts>
  <fonts count="5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b/>
      <sz val="10"/>
      <name val="宋体"/>
      <charset val="134"/>
      <scheme val="major"/>
    </font>
    <font>
      <sz val="10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  <scheme val="major"/>
    </font>
    <font>
      <b/>
      <sz val="11"/>
      <name val="宋体"/>
      <charset val="134"/>
    </font>
    <font>
      <b/>
      <sz val="14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b/>
      <sz val="14"/>
      <color rgb="FFFF0000"/>
      <name val="宋体"/>
      <charset val="134"/>
    </font>
    <font>
      <b/>
      <sz val="10"/>
      <color rgb="FFFF0000"/>
      <name val="宋体"/>
      <charset val="134"/>
    </font>
    <font>
      <sz val="10"/>
      <name val="Times New Roman"/>
      <charset val="134"/>
    </font>
    <font>
      <sz val="10"/>
      <color rgb="FFFF0000"/>
      <name val="Times New Roman"/>
      <charset val="134"/>
    </font>
    <font>
      <sz val="10"/>
      <color rgb="FFFF0000"/>
      <name val="宋体"/>
      <charset val="134"/>
      <scheme val="major"/>
    </font>
    <font>
      <sz val="10"/>
      <color rgb="FFFF0000"/>
      <name val="宋体"/>
      <charset val="134"/>
    </font>
    <font>
      <sz val="9"/>
      <color theme="1"/>
      <name val="宋体"/>
      <charset val="134"/>
      <scheme val="minor"/>
    </font>
    <font>
      <b/>
      <sz val="10"/>
      <color rgb="FFFF0000"/>
      <name val="宋体"/>
      <charset val="134"/>
      <scheme val="major"/>
    </font>
    <font>
      <sz val="8"/>
      <color rgb="FF000000"/>
      <name val="宋体"/>
      <charset val="134"/>
    </font>
    <font>
      <b/>
      <sz val="10"/>
      <color rgb="FF00B0F0"/>
      <name val="宋体"/>
      <charset val="134"/>
      <scheme val="major"/>
    </font>
    <font>
      <sz val="9"/>
      <name val="宋体"/>
      <charset val="134"/>
      <scheme val="minor"/>
    </font>
    <font>
      <sz val="10"/>
      <color indexed="63"/>
      <name val="宋体"/>
      <charset val="134"/>
    </font>
    <font>
      <sz val="10"/>
      <color rgb="FF00B0F0"/>
      <name val="宋体"/>
      <charset val="134"/>
    </font>
    <font>
      <sz val="10"/>
      <color theme="1"/>
      <name val="宋体"/>
      <charset val="134"/>
      <scheme val="major"/>
    </font>
    <font>
      <sz val="9"/>
      <color rgb="FFC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0"/>
      <name val="Arial"/>
      <charset val="134"/>
    </font>
    <font>
      <vertAlign val="superscript"/>
      <sz val="10"/>
      <name val="宋体"/>
      <charset val="134"/>
      <scheme val="maj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5" borderId="18" applyNumberFormat="0" applyAlignment="0" applyProtection="0">
      <alignment vertical="center"/>
    </xf>
    <xf numFmtId="0" fontId="39" fillId="6" borderId="19" applyNumberFormat="0" applyAlignment="0" applyProtection="0">
      <alignment vertical="center"/>
    </xf>
    <xf numFmtId="0" fontId="40" fillId="6" borderId="18" applyNumberFormat="0" applyAlignment="0" applyProtection="0">
      <alignment vertical="center"/>
    </xf>
    <xf numFmtId="0" fontId="41" fillId="7" borderId="20" applyNumberFormat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49" fillId="0" borderId="0"/>
  </cellStyleXfs>
  <cellXfs count="19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4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14" fillId="0" borderId="0" xfId="0" applyFont="1" applyFill="1">
      <alignment vertical="center"/>
    </xf>
    <xf numFmtId="0" fontId="14" fillId="0" borderId="0" xfId="0" applyFont="1" applyFill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vertical="center" wrapText="1"/>
    </xf>
    <xf numFmtId="0" fontId="17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8" fillId="0" borderId="1" xfId="49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177" fontId="20" fillId="0" borderId="1" xfId="0" applyNumberFormat="1" applyFont="1" applyFill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20" fillId="0" borderId="1" xfId="49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4" fillId="0" borderId="1" xfId="5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3" fillId="0" borderId="0" xfId="0" applyFont="1">
      <alignment vertical="center"/>
    </xf>
    <xf numFmtId="0" fontId="12" fillId="0" borderId="1" xfId="0" applyFont="1" applyBorder="1">
      <alignment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5" fillId="3" borderId="1" xfId="49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distributed" vertical="center"/>
    </xf>
    <xf numFmtId="9" fontId="5" fillId="0" borderId="1" xfId="0" applyNumberFormat="1" applyFont="1" applyFill="1" applyBorder="1" applyAlignment="1">
      <alignment horizontal="center" vertical="center" wrapText="1"/>
    </xf>
    <xf numFmtId="179" fontId="2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9" fontId="27" fillId="0" borderId="1" xfId="0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179" fontId="27" fillId="3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5" fillId="3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79" fontId="26" fillId="3" borderId="1" xfId="0" applyNumberFormat="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 wrapText="1"/>
    </xf>
    <xf numFmtId="181" fontId="26" fillId="0" borderId="1" xfId="0" applyNumberFormat="1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/>
    </xf>
    <xf numFmtId="178" fontId="7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79" fontId="7" fillId="3" borderId="1" xfId="0" applyNumberFormat="1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49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182" fontId="7" fillId="0" borderId="8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0" fontId="7" fillId="0" borderId="13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19" fillId="0" borderId="5" xfId="49" applyFont="1" applyFill="1" applyBorder="1" applyAlignment="1">
      <alignment horizontal="center" vertical="center" wrapText="1"/>
    </xf>
    <xf numFmtId="179" fontId="7" fillId="0" borderId="5" xfId="0" applyNumberFormat="1" applyFont="1" applyFill="1" applyBorder="1" applyAlignment="1">
      <alignment horizontal="center" vertical="center" wrapText="1"/>
    </xf>
    <xf numFmtId="182" fontId="7" fillId="0" borderId="1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80" fontId="7" fillId="0" borderId="1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2"/>
  <sheetViews>
    <sheetView tabSelected="1" workbookViewId="0">
      <pane ySplit="2" topLeftCell="A3" activePane="bottomLeft" state="frozen"/>
      <selection/>
      <selection pane="bottomLeft" activeCell="A1" sqref="A1:O1"/>
    </sheetView>
  </sheetViews>
  <sheetFormatPr defaultColWidth="9" defaultRowHeight="35" customHeight="1"/>
  <cols>
    <col min="1" max="1" width="5" style="31" customWidth="1"/>
    <col min="2" max="2" width="8.12962962962963" style="105" customWidth="1"/>
    <col min="3" max="3" width="13.8796296296296" style="105" customWidth="1"/>
    <col min="4" max="4" width="9.75" style="105" customWidth="1"/>
    <col min="5" max="5" width="13.3796296296296" style="31" customWidth="1"/>
    <col min="6" max="6" width="10.1296296296296" style="31" customWidth="1"/>
    <col min="7" max="7" width="16.75" style="106" customWidth="1"/>
    <col min="8" max="8" width="11.8796296296296" style="31" customWidth="1"/>
    <col min="9" max="9" width="9.77777777777778" style="31" customWidth="1"/>
    <col min="10" max="10" width="7.5" style="31" customWidth="1"/>
    <col min="11" max="11" width="8.82407407407407" style="31" customWidth="1"/>
    <col min="12" max="14" width="12.6666666666667" style="31" customWidth="1"/>
    <col min="15" max="15" width="13.3796296296296" style="31" customWidth="1"/>
    <col min="16" max="16" width="12.25" style="31" customWidth="1"/>
    <col min="17" max="16384" width="9" style="31"/>
  </cols>
  <sheetData>
    <row r="1" s="31" customFormat="1" ht="24" customHeight="1" spans="1:16">
      <c r="A1" s="165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37"/>
    </row>
    <row r="2" s="31" customFormat="1" ht="24" customHeight="1" spans="1:16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8</v>
      </c>
      <c r="I2" s="39" t="s">
        <v>9</v>
      </c>
      <c r="J2" s="39" t="s">
        <v>10</v>
      </c>
      <c r="K2" s="39" t="s">
        <v>11</v>
      </c>
      <c r="L2" s="21" t="s">
        <v>12</v>
      </c>
      <c r="M2" s="21" t="s">
        <v>13</v>
      </c>
      <c r="N2" s="21" t="s">
        <v>14</v>
      </c>
      <c r="O2" s="39" t="s">
        <v>15</v>
      </c>
      <c r="P2" s="37"/>
    </row>
    <row r="3" s="31" customFormat="1" ht="84" spans="1:16">
      <c r="A3" s="41">
        <v>1</v>
      </c>
      <c r="B3" s="41" t="s">
        <v>16</v>
      </c>
      <c r="C3" s="41" t="s">
        <v>17</v>
      </c>
      <c r="D3" s="43">
        <v>21</v>
      </c>
      <c r="E3" s="44" t="s">
        <v>18</v>
      </c>
      <c r="F3" s="44" t="s">
        <v>19</v>
      </c>
      <c r="G3" s="45" t="s">
        <v>20</v>
      </c>
      <c r="H3" s="41" t="s">
        <v>21</v>
      </c>
      <c r="I3" s="41" t="s">
        <v>22</v>
      </c>
      <c r="J3" s="41">
        <v>30</v>
      </c>
      <c r="K3" s="41">
        <v>126</v>
      </c>
      <c r="L3" s="41">
        <f>J3*K3</f>
        <v>3780</v>
      </c>
      <c r="M3" s="41"/>
      <c r="N3" s="41"/>
      <c r="O3" s="41" t="s">
        <v>23</v>
      </c>
      <c r="P3" s="37"/>
    </row>
    <row r="4" s="31" customFormat="1" ht="24" spans="1:16">
      <c r="A4" s="41">
        <v>2</v>
      </c>
      <c r="B4" s="41"/>
      <c r="C4" s="41" t="s">
        <v>24</v>
      </c>
      <c r="D4" s="48">
        <v>1</v>
      </c>
      <c r="E4" s="44" t="s">
        <v>18</v>
      </c>
      <c r="F4" s="44" t="s">
        <v>25</v>
      </c>
      <c r="G4" s="41" t="s">
        <v>26</v>
      </c>
      <c r="H4" s="45" t="s">
        <v>27</v>
      </c>
      <c r="I4" s="41" t="s">
        <v>22</v>
      </c>
      <c r="J4" s="41">
        <v>28</v>
      </c>
      <c r="K4" s="41">
        <v>10.5</v>
      </c>
      <c r="L4" s="41">
        <f>J4*K4</f>
        <v>294</v>
      </c>
      <c r="M4" s="41"/>
      <c r="N4" s="41"/>
      <c r="O4" s="41"/>
      <c r="P4" s="37"/>
    </row>
    <row r="5" s="31" customFormat="1" ht="38.4" spans="1:16">
      <c r="A5" s="41">
        <v>3</v>
      </c>
      <c r="B5" s="41"/>
      <c r="C5" s="41"/>
      <c r="D5" s="48">
        <v>4</v>
      </c>
      <c r="E5" s="44" t="s">
        <v>18</v>
      </c>
      <c r="F5" s="44" t="s">
        <v>19</v>
      </c>
      <c r="G5" s="41" t="s">
        <v>28</v>
      </c>
      <c r="H5" s="45" t="s">
        <v>29</v>
      </c>
      <c r="I5" s="41" t="s">
        <v>22</v>
      </c>
      <c r="J5" s="41">
        <v>90</v>
      </c>
      <c r="K5" s="41">
        <v>42</v>
      </c>
      <c r="L5" s="41">
        <f>J5*K5</f>
        <v>3780</v>
      </c>
      <c r="M5" s="41"/>
      <c r="N5" s="41"/>
      <c r="O5" s="41" t="s">
        <v>30</v>
      </c>
      <c r="P5" s="37"/>
    </row>
    <row r="6" s="31" customFormat="1" ht="24" spans="1:16">
      <c r="A6" s="41">
        <v>4</v>
      </c>
      <c r="B6" s="41" t="s">
        <v>31</v>
      </c>
      <c r="C6" s="41" t="s">
        <v>24</v>
      </c>
      <c r="D6" s="48">
        <v>1</v>
      </c>
      <c r="E6" s="44" t="s">
        <v>32</v>
      </c>
      <c r="F6" s="42" t="s">
        <v>33</v>
      </c>
      <c r="G6" s="41" t="s">
        <v>26</v>
      </c>
      <c r="H6" s="45" t="s">
        <v>27</v>
      </c>
      <c r="I6" s="41" t="s">
        <v>22</v>
      </c>
      <c r="J6" s="41">
        <v>56</v>
      </c>
      <c r="K6" s="41">
        <v>10.5</v>
      </c>
      <c r="L6" s="41">
        <f t="shared" ref="L6:L24" si="0">J6*K6</f>
        <v>588</v>
      </c>
      <c r="M6" s="41"/>
      <c r="N6" s="41"/>
      <c r="O6" s="41" t="s">
        <v>34</v>
      </c>
      <c r="P6" s="37"/>
    </row>
    <row r="7" s="31" customFormat="1" ht="36" spans="1:16">
      <c r="A7" s="41">
        <v>5</v>
      </c>
      <c r="B7" s="41"/>
      <c r="C7" s="41"/>
      <c r="D7" s="48">
        <v>3</v>
      </c>
      <c r="E7" s="44"/>
      <c r="F7" s="47"/>
      <c r="G7" s="41" t="s">
        <v>28</v>
      </c>
      <c r="H7" s="45" t="s">
        <v>35</v>
      </c>
      <c r="I7" s="41" t="s">
        <v>22</v>
      </c>
      <c r="J7" s="41">
        <v>6</v>
      </c>
      <c r="K7" s="166">
        <v>126</v>
      </c>
      <c r="L7" s="41">
        <f t="shared" si="0"/>
        <v>756</v>
      </c>
      <c r="M7" s="41"/>
      <c r="N7" s="41"/>
      <c r="O7" s="41" t="s">
        <v>34</v>
      </c>
      <c r="P7" s="37"/>
    </row>
    <row r="8" s="31" customFormat="1" ht="24" spans="1:16">
      <c r="A8" s="41">
        <v>6</v>
      </c>
      <c r="B8" s="41"/>
      <c r="C8" s="41"/>
      <c r="D8" s="48">
        <v>21</v>
      </c>
      <c r="E8" s="44"/>
      <c r="F8" s="56"/>
      <c r="G8" s="41" t="s">
        <v>36</v>
      </c>
      <c r="H8" s="45" t="s">
        <v>37</v>
      </c>
      <c r="I8" s="41" t="s">
        <v>22</v>
      </c>
      <c r="J8" s="41">
        <v>6</v>
      </c>
      <c r="K8" s="166">
        <v>200</v>
      </c>
      <c r="L8" s="41">
        <f t="shared" si="0"/>
        <v>1200</v>
      </c>
      <c r="M8" s="41"/>
      <c r="N8" s="41"/>
      <c r="O8" s="41" t="s">
        <v>34</v>
      </c>
      <c r="P8" s="37"/>
    </row>
    <row r="9" s="31" customFormat="1" ht="24" spans="1:16">
      <c r="A9" s="41">
        <v>7</v>
      </c>
      <c r="B9" s="41"/>
      <c r="C9" s="41"/>
      <c r="D9" s="48">
        <v>1</v>
      </c>
      <c r="E9" s="50" t="s">
        <v>38</v>
      </c>
      <c r="F9" s="50" t="s">
        <v>39</v>
      </c>
      <c r="G9" s="41" t="s">
        <v>26</v>
      </c>
      <c r="H9" s="45" t="s">
        <v>27</v>
      </c>
      <c r="I9" s="41" t="s">
        <v>22</v>
      </c>
      <c r="J9" s="41">
        <v>56</v>
      </c>
      <c r="K9" s="166">
        <v>10.5</v>
      </c>
      <c r="L9" s="41">
        <f t="shared" si="0"/>
        <v>588</v>
      </c>
      <c r="M9" s="41"/>
      <c r="N9" s="41"/>
      <c r="O9" s="41" t="s">
        <v>40</v>
      </c>
      <c r="P9" s="37"/>
    </row>
    <row r="10" s="31" customFormat="1" ht="24" spans="1:16">
      <c r="A10" s="41">
        <v>8</v>
      </c>
      <c r="B10" s="41"/>
      <c r="C10" s="41"/>
      <c r="D10" s="48">
        <v>2</v>
      </c>
      <c r="E10" s="51"/>
      <c r="F10" s="51"/>
      <c r="G10" s="41" t="s">
        <v>28</v>
      </c>
      <c r="H10" s="41" t="s">
        <v>37</v>
      </c>
      <c r="I10" s="41" t="s">
        <v>22</v>
      </c>
      <c r="J10" s="41">
        <v>4</v>
      </c>
      <c r="K10" s="166">
        <v>252</v>
      </c>
      <c r="L10" s="41">
        <f t="shared" si="0"/>
        <v>1008</v>
      </c>
      <c r="M10" s="41"/>
      <c r="N10" s="41"/>
      <c r="O10" s="41" t="s">
        <v>41</v>
      </c>
      <c r="P10" s="37"/>
    </row>
    <row r="11" s="31" customFormat="1" ht="24" spans="1:16">
      <c r="A11" s="41">
        <v>9</v>
      </c>
      <c r="B11" s="41"/>
      <c r="C11" s="41"/>
      <c r="D11" s="48">
        <v>5</v>
      </c>
      <c r="E11" s="51"/>
      <c r="F11" s="51"/>
      <c r="G11" s="41" t="s">
        <v>42</v>
      </c>
      <c r="H11" s="41" t="s">
        <v>43</v>
      </c>
      <c r="I11" s="41" t="s">
        <v>44</v>
      </c>
      <c r="J11" s="41">
        <v>1</v>
      </c>
      <c r="K11" s="166">
        <v>24.5</v>
      </c>
      <c r="L11" s="41">
        <f t="shared" si="0"/>
        <v>24.5</v>
      </c>
      <c r="M11" s="41"/>
      <c r="N11" s="41"/>
      <c r="O11" s="41" t="s">
        <v>45</v>
      </c>
      <c r="P11" s="37"/>
    </row>
    <row r="12" s="31" customFormat="1" ht="24" spans="1:16">
      <c r="A12" s="41">
        <v>10</v>
      </c>
      <c r="B12" s="41"/>
      <c r="C12" s="41"/>
      <c r="D12" s="48">
        <v>8</v>
      </c>
      <c r="E12" s="51"/>
      <c r="F12" s="51"/>
      <c r="G12" s="41" t="s">
        <v>46</v>
      </c>
      <c r="H12" s="41" t="s">
        <v>47</v>
      </c>
      <c r="I12" s="41" t="s">
        <v>22</v>
      </c>
      <c r="J12" s="41">
        <v>2</v>
      </c>
      <c r="K12" s="166">
        <v>7</v>
      </c>
      <c r="L12" s="41">
        <f t="shared" si="0"/>
        <v>14</v>
      </c>
      <c r="M12" s="41"/>
      <c r="N12" s="41"/>
      <c r="O12" s="41"/>
      <c r="P12" s="37"/>
    </row>
    <row r="13" s="31" customFormat="1" ht="24" spans="1:16">
      <c r="A13" s="41">
        <v>11</v>
      </c>
      <c r="B13" s="41"/>
      <c r="C13" s="41"/>
      <c r="D13" s="48">
        <v>9</v>
      </c>
      <c r="E13" s="51"/>
      <c r="F13" s="51"/>
      <c r="G13" s="41" t="s">
        <v>48</v>
      </c>
      <c r="H13" s="41" t="s">
        <v>47</v>
      </c>
      <c r="I13" s="41" t="s">
        <v>22</v>
      </c>
      <c r="J13" s="41">
        <v>2</v>
      </c>
      <c r="K13" s="166">
        <v>14</v>
      </c>
      <c r="L13" s="41">
        <f t="shared" si="0"/>
        <v>28</v>
      </c>
      <c r="M13" s="41"/>
      <c r="N13" s="41"/>
      <c r="O13" s="41"/>
      <c r="P13" s="37"/>
    </row>
    <row r="14" s="31" customFormat="1" ht="26.4" spans="1:16">
      <c r="A14" s="41">
        <v>12</v>
      </c>
      <c r="B14" s="41"/>
      <c r="C14" s="41"/>
      <c r="D14" s="48">
        <v>21</v>
      </c>
      <c r="E14" s="51"/>
      <c r="F14" s="51"/>
      <c r="G14" s="41" t="s">
        <v>49</v>
      </c>
      <c r="H14" s="45" t="s">
        <v>50</v>
      </c>
      <c r="I14" s="41" t="s">
        <v>22</v>
      </c>
      <c r="J14" s="41">
        <v>2</v>
      </c>
      <c r="K14" s="166">
        <v>200</v>
      </c>
      <c r="L14" s="41">
        <f t="shared" si="0"/>
        <v>400</v>
      </c>
      <c r="M14" s="41"/>
      <c r="N14" s="41"/>
      <c r="O14" s="41" t="s">
        <v>51</v>
      </c>
      <c r="P14" s="37"/>
    </row>
    <row r="15" s="32" customFormat="1" ht="24" spans="1:16">
      <c r="A15" s="41">
        <v>13</v>
      </c>
      <c r="B15" s="41"/>
      <c r="C15" s="41"/>
      <c r="D15" s="48">
        <v>21</v>
      </c>
      <c r="E15" s="45" t="s">
        <v>52</v>
      </c>
      <c r="F15" s="45" t="s">
        <v>53</v>
      </c>
      <c r="G15" s="6" t="s">
        <v>49</v>
      </c>
      <c r="H15" s="45" t="s">
        <v>54</v>
      </c>
      <c r="I15" s="41" t="s">
        <v>22</v>
      </c>
      <c r="J15" s="41">
        <v>2</v>
      </c>
      <c r="K15" s="41">
        <v>200</v>
      </c>
      <c r="L15" s="41">
        <f t="shared" si="0"/>
        <v>400</v>
      </c>
      <c r="M15" s="41"/>
      <c r="N15" s="41"/>
      <c r="O15" s="41"/>
      <c r="P15" s="54"/>
    </row>
    <row r="16" s="33" customFormat="1" ht="24" spans="1:16">
      <c r="A16" s="41">
        <v>14</v>
      </c>
      <c r="B16" s="42" t="s">
        <v>55</v>
      </c>
      <c r="C16" s="41" t="s">
        <v>56</v>
      </c>
      <c r="D16" s="48">
        <v>1</v>
      </c>
      <c r="E16" s="41" t="s">
        <v>57</v>
      </c>
      <c r="F16" s="45" t="s">
        <v>53</v>
      </c>
      <c r="G16" s="6" t="s">
        <v>57</v>
      </c>
      <c r="H16" s="41" t="s">
        <v>58</v>
      </c>
      <c r="I16" s="41" t="s">
        <v>59</v>
      </c>
      <c r="J16" s="41">
        <v>5</v>
      </c>
      <c r="K16" s="41">
        <v>280</v>
      </c>
      <c r="L16" s="41">
        <f t="shared" si="0"/>
        <v>1400</v>
      </c>
      <c r="M16" s="41"/>
      <c r="N16" s="41"/>
      <c r="O16" s="41"/>
      <c r="P16" s="57"/>
    </row>
    <row r="17" s="33" customFormat="1" ht="40.8" spans="1:16">
      <c r="A17" s="41">
        <v>16</v>
      </c>
      <c r="B17" s="47"/>
      <c r="C17" s="124" t="s">
        <v>60</v>
      </c>
      <c r="D17" s="48">
        <v>1</v>
      </c>
      <c r="E17" s="45" t="s">
        <v>61</v>
      </c>
      <c r="F17" s="45" t="s">
        <v>33</v>
      </c>
      <c r="G17" s="41" t="s">
        <v>61</v>
      </c>
      <c r="H17" s="45" t="s">
        <v>62</v>
      </c>
      <c r="I17" s="41" t="s">
        <v>63</v>
      </c>
      <c r="J17" s="41">
        <v>24</v>
      </c>
      <c r="K17" s="41">
        <v>28</v>
      </c>
      <c r="L17" s="41">
        <f t="shared" si="0"/>
        <v>672</v>
      </c>
      <c r="M17" s="41"/>
      <c r="N17" s="41"/>
      <c r="O17" s="41" t="s">
        <v>64</v>
      </c>
      <c r="P17" s="57"/>
    </row>
    <row r="18" s="33" customFormat="1" ht="40.8" spans="1:16">
      <c r="A18" s="41">
        <v>17</v>
      </c>
      <c r="B18" s="47"/>
      <c r="C18" s="41" t="s">
        <v>65</v>
      </c>
      <c r="D18" s="48">
        <v>5</v>
      </c>
      <c r="E18" s="45" t="s">
        <v>66</v>
      </c>
      <c r="F18" s="45" t="s">
        <v>33</v>
      </c>
      <c r="G18" s="61" t="s">
        <v>67</v>
      </c>
      <c r="H18" s="45" t="s">
        <v>68</v>
      </c>
      <c r="I18" s="61" t="s">
        <v>59</v>
      </c>
      <c r="J18" s="41">
        <v>2</v>
      </c>
      <c r="K18" s="61">
        <v>1250</v>
      </c>
      <c r="L18" s="41">
        <f t="shared" si="0"/>
        <v>2500</v>
      </c>
      <c r="M18" s="41"/>
      <c r="N18" s="41"/>
      <c r="O18" s="61"/>
      <c r="P18" s="57"/>
    </row>
    <row r="19" s="33" customFormat="1" ht="13.2" spans="1:16">
      <c r="A19" s="41">
        <v>18</v>
      </c>
      <c r="B19" s="47"/>
      <c r="C19" s="41" t="s">
        <v>69</v>
      </c>
      <c r="D19" s="48">
        <v>2</v>
      </c>
      <c r="E19" s="44" t="s">
        <v>70</v>
      </c>
      <c r="F19" s="167" t="s">
        <v>53</v>
      </c>
      <c r="G19" s="11" t="s">
        <v>71</v>
      </c>
      <c r="H19" s="41" t="s">
        <v>72</v>
      </c>
      <c r="I19" s="44" t="s">
        <v>59</v>
      </c>
      <c r="J19" s="41">
        <v>2</v>
      </c>
      <c r="K19" s="11">
        <v>84</v>
      </c>
      <c r="L19" s="41">
        <f t="shared" si="0"/>
        <v>168</v>
      </c>
      <c r="M19" s="41"/>
      <c r="N19" s="41"/>
      <c r="O19" s="41"/>
      <c r="P19" s="57"/>
    </row>
    <row r="20" s="33" customFormat="1" ht="13.2" spans="1:16">
      <c r="A20" s="41">
        <v>19</v>
      </c>
      <c r="B20" s="47"/>
      <c r="C20" s="41"/>
      <c r="D20" s="48">
        <v>3</v>
      </c>
      <c r="E20" s="44"/>
      <c r="F20" s="167" t="s">
        <v>53</v>
      </c>
      <c r="G20" s="11" t="s">
        <v>73</v>
      </c>
      <c r="H20" s="41"/>
      <c r="I20" s="44"/>
      <c r="J20" s="41">
        <v>2</v>
      </c>
      <c r="K20" s="11">
        <v>45.5</v>
      </c>
      <c r="L20" s="41">
        <f t="shared" si="0"/>
        <v>91</v>
      </c>
      <c r="M20" s="41"/>
      <c r="N20" s="41"/>
      <c r="O20" s="41"/>
      <c r="P20" s="57"/>
    </row>
    <row r="21" s="33" customFormat="1" ht="13.2" spans="1:16">
      <c r="A21" s="41">
        <v>20</v>
      </c>
      <c r="B21" s="47"/>
      <c r="C21" s="41"/>
      <c r="D21" s="48">
        <v>7</v>
      </c>
      <c r="E21" s="44"/>
      <c r="F21" s="167" t="s">
        <v>53</v>
      </c>
      <c r="G21" s="11" t="s">
        <v>74</v>
      </c>
      <c r="H21" s="41"/>
      <c r="I21" s="44"/>
      <c r="J21" s="41">
        <v>2</v>
      </c>
      <c r="K21" s="11">
        <v>184.1</v>
      </c>
      <c r="L21" s="41">
        <f t="shared" si="0"/>
        <v>368.2</v>
      </c>
      <c r="M21" s="41"/>
      <c r="N21" s="41"/>
      <c r="O21" s="41"/>
      <c r="P21" s="57"/>
    </row>
    <row r="22" s="33" customFormat="1" ht="36" spans="1:16">
      <c r="A22" s="41">
        <v>21</v>
      </c>
      <c r="B22" s="41" t="s">
        <v>75</v>
      </c>
      <c r="C22" s="41" t="s">
        <v>76</v>
      </c>
      <c r="D22" s="83">
        <v>1</v>
      </c>
      <c r="E22" s="84" t="s">
        <v>77</v>
      </c>
      <c r="F22" s="167" t="s">
        <v>53</v>
      </c>
      <c r="G22" s="84" t="s">
        <v>78</v>
      </c>
      <c r="H22" s="84" t="s">
        <v>79</v>
      </c>
      <c r="I22" s="84" t="s">
        <v>80</v>
      </c>
      <c r="J22" s="41">
        <v>5</v>
      </c>
      <c r="K22" s="84">
        <v>175</v>
      </c>
      <c r="L22" s="41">
        <f t="shared" si="0"/>
        <v>875</v>
      </c>
      <c r="M22" s="41"/>
      <c r="N22" s="41"/>
      <c r="O22" s="41"/>
      <c r="P22" s="57"/>
    </row>
    <row r="23" s="31" customFormat="1" ht="12" spans="1:16">
      <c r="A23" s="41">
        <v>22</v>
      </c>
      <c r="B23" s="121" t="s">
        <v>81</v>
      </c>
      <c r="C23" s="168" t="s">
        <v>82</v>
      </c>
      <c r="D23" s="132">
        <v>1</v>
      </c>
      <c r="E23" s="122" t="s">
        <v>83</v>
      </c>
      <c r="F23" s="167" t="s">
        <v>53</v>
      </c>
      <c r="G23" s="122" t="s">
        <v>83</v>
      </c>
      <c r="H23" s="44"/>
      <c r="I23" s="41" t="s">
        <v>59</v>
      </c>
      <c r="J23" s="132">
        <v>1</v>
      </c>
      <c r="K23" s="122">
        <v>50</v>
      </c>
      <c r="L23" s="41">
        <f t="shared" ref="L23:L29" si="1">J23*K23</f>
        <v>50</v>
      </c>
      <c r="M23" s="41"/>
      <c r="N23" s="41"/>
      <c r="O23" s="41"/>
      <c r="P23" s="37"/>
    </row>
    <row r="24" s="31" customFormat="1" ht="12" spans="1:16">
      <c r="A24" s="41">
        <v>23</v>
      </c>
      <c r="B24" s="121"/>
      <c r="C24" s="169"/>
      <c r="D24" s="132">
        <v>2</v>
      </c>
      <c r="E24" s="122" t="s">
        <v>84</v>
      </c>
      <c r="F24" s="167" t="s">
        <v>53</v>
      </c>
      <c r="G24" s="122" t="s">
        <v>84</v>
      </c>
      <c r="H24" s="44"/>
      <c r="I24" s="41" t="s">
        <v>59</v>
      </c>
      <c r="J24" s="132">
        <v>1</v>
      </c>
      <c r="K24" s="122">
        <v>100</v>
      </c>
      <c r="L24" s="41">
        <f t="shared" si="1"/>
        <v>100</v>
      </c>
      <c r="M24" s="41"/>
      <c r="N24" s="41"/>
      <c r="O24" s="41"/>
      <c r="P24" s="37"/>
    </row>
    <row r="25" s="31" customFormat="1" ht="12" spans="1:16">
      <c r="A25" s="41">
        <v>24</v>
      </c>
      <c r="B25" s="121"/>
      <c r="C25" s="169"/>
      <c r="D25" s="132">
        <v>3</v>
      </c>
      <c r="E25" s="122" t="s">
        <v>85</v>
      </c>
      <c r="F25" s="167" t="s">
        <v>53</v>
      </c>
      <c r="G25" s="122" t="s">
        <v>85</v>
      </c>
      <c r="H25" s="44"/>
      <c r="I25" s="41" t="s">
        <v>59</v>
      </c>
      <c r="J25" s="132">
        <v>1</v>
      </c>
      <c r="K25" s="122">
        <v>644</v>
      </c>
      <c r="L25" s="41">
        <f t="shared" si="1"/>
        <v>644</v>
      </c>
      <c r="M25" s="41"/>
      <c r="N25" s="41"/>
      <c r="O25" s="41"/>
      <c r="P25" s="37"/>
    </row>
    <row r="26" s="31" customFormat="1" ht="12" spans="1:16">
      <c r="A26" s="41">
        <v>25</v>
      </c>
      <c r="B26" s="121"/>
      <c r="C26" s="169"/>
      <c r="D26" s="132">
        <v>4</v>
      </c>
      <c r="E26" s="122" t="s">
        <v>86</v>
      </c>
      <c r="F26" s="167" t="s">
        <v>53</v>
      </c>
      <c r="G26" s="122" t="s">
        <v>86</v>
      </c>
      <c r="H26" s="44"/>
      <c r="I26" s="41" t="s">
        <v>59</v>
      </c>
      <c r="J26" s="132">
        <v>1</v>
      </c>
      <c r="K26" s="122">
        <v>809.2</v>
      </c>
      <c r="L26" s="41">
        <f t="shared" si="1"/>
        <v>809.2</v>
      </c>
      <c r="M26" s="41"/>
      <c r="N26" s="41"/>
      <c r="O26" s="41"/>
      <c r="P26" s="37"/>
    </row>
    <row r="27" s="31" customFormat="1" ht="12" spans="1:16">
      <c r="A27" s="41">
        <v>26</v>
      </c>
      <c r="B27" s="121"/>
      <c r="C27" s="169"/>
      <c r="D27" s="132">
        <v>5</v>
      </c>
      <c r="E27" s="122" t="s">
        <v>87</v>
      </c>
      <c r="F27" s="167" t="s">
        <v>53</v>
      </c>
      <c r="G27" s="122" t="s">
        <v>87</v>
      </c>
      <c r="H27" s="44"/>
      <c r="I27" s="41" t="s">
        <v>59</v>
      </c>
      <c r="J27" s="132">
        <v>1</v>
      </c>
      <c r="K27" s="122">
        <v>888.3</v>
      </c>
      <c r="L27" s="41">
        <f t="shared" si="1"/>
        <v>888.3</v>
      </c>
      <c r="M27" s="41"/>
      <c r="N27" s="41"/>
      <c r="O27" s="41"/>
      <c r="P27" s="37"/>
    </row>
    <row r="28" s="31" customFormat="1" ht="12" spans="1:16">
      <c r="A28" s="41">
        <v>27</v>
      </c>
      <c r="B28" s="121"/>
      <c r="C28" s="169"/>
      <c r="D28" s="132">
        <v>6</v>
      </c>
      <c r="E28" s="122" t="s">
        <v>88</v>
      </c>
      <c r="F28" s="167" t="s">
        <v>53</v>
      </c>
      <c r="G28" s="170" t="s">
        <v>88</v>
      </c>
      <c r="H28" s="44"/>
      <c r="I28" s="41" t="s">
        <v>59</v>
      </c>
      <c r="J28" s="132">
        <v>1</v>
      </c>
      <c r="K28" s="122">
        <v>1111.6</v>
      </c>
      <c r="L28" s="41">
        <f t="shared" si="1"/>
        <v>1111.6</v>
      </c>
      <c r="M28" s="41"/>
      <c r="N28" s="41"/>
      <c r="O28" s="41"/>
      <c r="P28" s="37"/>
    </row>
    <row r="29" s="31" customFormat="1" ht="12" spans="1:16">
      <c r="A29" s="41">
        <v>28</v>
      </c>
      <c r="B29" s="121"/>
      <c r="C29" s="171"/>
      <c r="D29" s="132">
        <v>7</v>
      </c>
      <c r="E29" s="122" t="s">
        <v>89</v>
      </c>
      <c r="F29" s="167" t="s">
        <v>53</v>
      </c>
      <c r="G29" s="122" t="s">
        <v>89</v>
      </c>
      <c r="H29" s="44"/>
      <c r="I29" s="41" t="s">
        <v>59</v>
      </c>
      <c r="J29" s="132">
        <v>1</v>
      </c>
      <c r="K29" s="122">
        <v>644</v>
      </c>
      <c r="L29" s="41">
        <f t="shared" si="1"/>
        <v>644</v>
      </c>
      <c r="M29" s="172"/>
      <c r="N29" s="172"/>
      <c r="O29" s="42" t="s">
        <v>90</v>
      </c>
      <c r="P29" s="37"/>
    </row>
    <row r="30" s="31" customFormat="1" ht="12" spans="1:16">
      <c r="A30" s="41">
        <v>29</v>
      </c>
      <c r="B30" s="121"/>
      <c r="C30" s="168" t="s">
        <v>91</v>
      </c>
      <c r="D30" s="122">
        <v>8</v>
      </c>
      <c r="E30" s="148" t="s">
        <v>92</v>
      </c>
      <c r="F30" s="167" t="s">
        <v>53</v>
      </c>
      <c r="G30" s="122" t="s">
        <v>93</v>
      </c>
      <c r="H30" s="44"/>
      <c r="I30" s="41" t="s">
        <v>94</v>
      </c>
      <c r="J30" s="132">
        <v>90</v>
      </c>
      <c r="K30" s="122">
        <v>35</v>
      </c>
      <c r="L30" s="41">
        <f t="shared" ref="L30:L41" si="2">J30*K30</f>
        <v>3150</v>
      </c>
      <c r="M30" s="173"/>
      <c r="N30" s="173"/>
      <c r="O30" s="47"/>
      <c r="P30" s="37"/>
    </row>
    <row r="31" s="31" customFormat="1" ht="12" spans="1:16">
      <c r="A31" s="41">
        <v>30</v>
      </c>
      <c r="B31" s="121"/>
      <c r="C31" s="169"/>
      <c r="D31" s="122">
        <v>11</v>
      </c>
      <c r="E31" s="151"/>
      <c r="F31" s="167" t="s">
        <v>53</v>
      </c>
      <c r="G31" s="122" t="s">
        <v>95</v>
      </c>
      <c r="H31" s="44"/>
      <c r="I31" s="41" t="s">
        <v>94</v>
      </c>
      <c r="J31" s="132">
        <v>54</v>
      </c>
      <c r="K31" s="122">
        <f>130.9</f>
        <v>130.9</v>
      </c>
      <c r="L31" s="41">
        <f t="shared" si="2"/>
        <v>7068.6</v>
      </c>
      <c r="M31" s="173"/>
      <c r="N31" s="173"/>
      <c r="O31" s="47"/>
      <c r="P31" s="37"/>
    </row>
    <row r="32" s="31" customFormat="1" ht="12" spans="1:16">
      <c r="A32" s="41">
        <v>31</v>
      </c>
      <c r="B32" s="121"/>
      <c r="C32" s="169"/>
      <c r="D32" s="122">
        <v>9</v>
      </c>
      <c r="E32" s="151"/>
      <c r="F32" s="167" t="s">
        <v>53</v>
      </c>
      <c r="G32" s="122" t="s">
        <v>96</v>
      </c>
      <c r="H32" s="44"/>
      <c r="I32" s="41" t="s">
        <v>97</v>
      </c>
      <c r="J32" s="132">
        <v>9</v>
      </c>
      <c r="K32" s="122">
        <f>19.6*3</f>
        <v>58.8</v>
      </c>
      <c r="L32" s="41">
        <f t="shared" si="2"/>
        <v>529.2</v>
      </c>
      <c r="M32" s="173"/>
      <c r="N32" s="173"/>
      <c r="O32" s="47"/>
      <c r="P32" s="37"/>
    </row>
    <row r="33" s="31" customFormat="1" ht="12" spans="1:16">
      <c r="A33" s="41">
        <v>32</v>
      </c>
      <c r="B33" s="121"/>
      <c r="C33" s="169"/>
      <c r="D33" s="122">
        <v>10</v>
      </c>
      <c r="E33" s="151"/>
      <c r="F33" s="167" t="s">
        <v>53</v>
      </c>
      <c r="G33" s="122" t="s">
        <v>98</v>
      </c>
      <c r="H33" s="44"/>
      <c r="I33" s="41" t="s">
        <v>97</v>
      </c>
      <c r="J33" s="132">
        <v>3</v>
      </c>
      <c r="K33" s="122">
        <f>16.1*4</f>
        <v>64.4</v>
      </c>
      <c r="L33" s="41">
        <f t="shared" si="2"/>
        <v>193.2</v>
      </c>
      <c r="M33" s="173"/>
      <c r="N33" s="173"/>
      <c r="O33" s="47"/>
      <c r="P33" s="37"/>
    </row>
    <row r="34" s="31" customFormat="1" ht="12" spans="1:16">
      <c r="A34" s="41">
        <v>33</v>
      </c>
      <c r="B34" s="121"/>
      <c r="C34" s="169"/>
      <c r="D34" s="122">
        <v>3</v>
      </c>
      <c r="E34" s="151"/>
      <c r="F34" s="167" t="s">
        <v>53</v>
      </c>
      <c r="G34" s="122" t="s">
        <v>99</v>
      </c>
      <c r="H34" s="44"/>
      <c r="I34" s="41" t="s">
        <v>100</v>
      </c>
      <c r="J34" s="132">
        <v>2</v>
      </c>
      <c r="K34" s="122">
        <v>10500</v>
      </c>
      <c r="L34" s="41">
        <f t="shared" si="2"/>
        <v>21000</v>
      </c>
      <c r="M34" s="173"/>
      <c r="N34" s="173"/>
      <c r="O34" s="47"/>
      <c r="P34" s="37"/>
    </row>
    <row r="35" s="31" customFormat="1" ht="12" spans="1:16">
      <c r="A35" s="41">
        <v>34</v>
      </c>
      <c r="B35" s="121"/>
      <c r="C35" s="169"/>
      <c r="D35" s="122">
        <v>3</v>
      </c>
      <c r="E35" s="151"/>
      <c r="F35" s="167" t="s">
        <v>53</v>
      </c>
      <c r="G35" s="122" t="s">
        <v>101</v>
      </c>
      <c r="H35" s="44"/>
      <c r="I35" s="41" t="s">
        <v>100</v>
      </c>
      <c r="J35" s="132">
        <v>2</v>
      </c>
      <c r="K35" s="122">
        <v>28000</v>
      </c>
      <c r="L35" s="41">
        <f t="shared" si="2"/>
        <v>56000</v>
      </c>
      <c r="M35" s="173"/>
      <c r="N35" s="173"/>
      <c r="O35" s="47"/>
      <c r="P35" s="37"/>
    </row>
    <row r="36" s="31" customFormat="1" ht="12" spans="1:16">
      <c r="A36" s="41">
        <v>35</v>
      </c>
      <c r="B36" s="121"/>
      <c r="C36" s="171"/>
      <c r="D36" s="122">
        <v>52</v>
      </c>
      <c r="E36" s="157"/>
      <c r="F36" s="167" t="s">
        <v>53</v>
      </c>
      <c r="G36" s="122" t="s">
        <v>102</v>
      </c>
      <c r="H36" s="44"/>
      <c r="I36" s="41" t="s">
        <v>103</v>
      </c>
      <c r="J36" s="132">
        <v>2</v>
      </c>
      <c r="K36" s="122">
        <v>10000</v>
      </c>
      <c r="L36" s="41">
        <f t="shared" si="2"/>
        <v>20000</v>
      </c>
      <c r="M36" s="173"/>
      <c r="N36" s="173"/>
      <c r="O36" s="47"/>
      <c r="P36" s="37"/>
    </row>
    <row r="37" s="31" customFormat="1" ht="12" spans="1:16">
      <c r="A37" s="41">
        <v>36</v>
      </c>
      <c r="B37" s="121"/>
      <c r="C37" s="169" t="s">
        <v>104</v>
      </c>
      <c r="D37" s="122">
        <v>16</v>
      </c>
      <c r="E37" s="148" t="s">
        <v>105</v>
      </c>
      <c r="F37" s="167" t="s">
        <v>53</v>
      </c>
      <c r="G37" s="122" t="s">
        <v>106</v>
      </c>
      <c r="H37" s="44"/>
      <c r="I37" s="41" t="s">
        <v>107</v>
      </c>
      <c r="J37" s="132">
        <v>3746.52</v>
      </c>
      <c r="K37" s="122">
        <v>56</v>
      </c>
      <c r="L37" s="41">
        <f t="shared" si="2"/>
        <v>209805.12</v>
      </c>
      <c r="M37" s="173"/>
      <c r="N37" s="173"/>
      <c r="O37" s="47"/>
      <c r="P37" s="37"/>
    </row>
    <row r="38" s="31" customFormat="1" ht="12" spans="1:16">
      <c r="A38" s="41">
        <v>37</v>
      </c>
      <c r="B38" s="121"/>
      <c r="C38" s="171"/>
      <c r="D38" s="122">
        <v>22</v>
      </c>
      <c r="E38" s="157"/>
      <c r="F38" s="167" t="s">
        <v>53</v>
      </c>
      <c r="G38" s="122" t="s">
        <v>108</v>
      </c>
      <c r="H38" s="44"/>
      <c r="I38" s="41" t="s">
        <v>94</v>
      </c>
      <c r="J38" s="132">
        <f>116*5</f>
        <v>580</v>
      </c>
      <c r="K38" s="122">
        <v>90</v>
      </c>
      <c r="L38" s="41">
        <f t="shared" si="2"/>
        <v>52200</v>
      </c>
      <c r="M38" s="174"/>
      <c r="N38" s="174"/>
      <c r="O38" s="56"/>
      <c r="P38" s="37"/>
    </row>
    <row r="39" s="31" customFormat="1" ht="57" customHeight="1" spans="1:16">
      <c r="A39" s="41">
        <v>38</v>
      </c>
      <c r="B39" s="121"/>
      <c r="C39" s="169" t="s">
        <v>109</v>
      </c>
      <c r="D39" s="132">
        <v>8</v>
      </c>
      <c r="E39" s="148" t="s">
        <v>110</v>
      </c>
      <c r="F39" s="167" t="s">
        <v>53</v>
      </c>
      <c r="G39" s="175" t="s">
        <v>111</v>
      </c>
      <c r="H39" s="175" t="s">
        <v>112</v>
      </c>
      <c r="I39" s="175" t="s">
        <v>113</v>
      </c>
      <c r="J39" s="175" t="s">
        <v>114</v>
      </c>
      <c r="K39" s="176">
        <v>350</v>
      </c>
      <c r="L39" s="41">
        <f t="shared" si="2"/>
        <v>23100</v>
      </c>
      <c r="M39" s="177"/>
      <c r="N39" s="177"/>
      <c r="O39" s="178" t="s">
        <v>115</v>
      </c>
      <c r="P39" s="37"/>
    </row>
    <row r="40" s="31" customFormat="1" ht="40" customHeight="1" spans="1:16">
      <c r="A40" s="42">
        <v>39</v>
      </c>
      <c r="B40" s="121"/>
      <c r="C40" s="169"/>
      <c r="D40" s="179">
        <v>7</v>
      </c>
      <c r="E40" s="151"/>
      <c r="F40" s="180" t="s">
        <v>53</v>
      </c>
      <c r="G40" s="175" t="s">
        <v>41</v>
      </c>
      <c r="H40" s="175" t="s">
        <v>116</v>
      </c>
      <c r="I40" s="175" t="s">
        <v>107</v>
      </c>
      <c r="J40" s="181">
        <v>90</v>
      </c>
      <c r="K40" s="182">
        <v>280</v>
      </c>
      <c r="L40" s="42">
        <f t="shared" si="2"/>
        <v>25200</v>
      </c>
      <c r="M40" s="183"/>
      <c r="N40" s="183"/>
      <c r="O40" s="184" t="s">
        <v>117</v>
      </c>
      <c r="P40" s="37"/>
    </row>
    <row r="41" s="31" customFormat="1" ht="19" customHeight="1" spans="1:16">
      <c r="A41" s="41">
        <v>40</v>
      </c>
      <c r="B41" s="44" t="s">
        <v>118</v>
      </c>
      <c r="C41" s="44"/>
      <c r="D41" s="44"/>
      <c r="E41" s="44"/>
      <c r="F41" s="44"/>
      <c r="G41" s="44"/>
      <c r="H41" s="44"/>
      <c r="I41" s="185"/>
      <c r="J41" s="185"/>
      <c r="K41" s="185"/>
      <c r="L41" s="100">
        <f>SUM(L3:L40)</f>
        <v>441427.92</v>
      </c>
      <c r="M41" s="100"/>
      <c r="N41" s="100"/>
      <c r="O41" s="41"/>
      <c r="P41" s="37"/>
    </row>
    <row r="42" s="31" customFormat="1" ht="73" customHeight="1" spans="1:16">
      <c r="A42" s="186"/>
      <c r="B42" s="187"/>
      <c r="C42" s="187"/>
      <c r="D42" s="187"/>
      <c r="E42" s="187"/>
      <c r="F42" s="187"/>
      <c r="G42" s="187"/>
      <c r="H42" s="187"/>
      <c r="I42" s="188"/>
      <c r="J42" s="188"/>
      <c r="K42" s="188"/>
      <c r="L42" s="189"/>
      <c r="M42" s="189"/>
      <c r="N42" s="189"/>
      <c r="O42" s="186"/>
      <c r="P42" s="37"/>
    </row>
  </sheetData>
  <mergeCells count="23">
    <mergeCell ref="A1:O1"/>
    <mergeCell ref="B3:B5"/>
    <mergeCell ref="B6:B15"/>
    <mergeCell ref="B16:B21"/>
    <mergeCell ref="B23:B40"/>
    <mergeCell ref="C4:C5"/>
    <mergeCell ref="C6:C15"/>
    <mergeCell ref="C19:C21"/>
    <mergeCell ref="C23:C29"/>
    <mergeCell ref="C30:C36"/>
    <mergeCell ref="C37:C38"/>
    <mergeCell ref="C39:C40"/>
    <mergeCell ref="E6:E8"/>
    <mergeCell ref="E9:E14"/>
    <mergeCell ref="E19:E21"/>
    <mergeCell ref="E30:E36"/>
    <mergeCell ref="E37:E38"/>
    <mergeCell ref="E39:E40"/>
    <mergeCell ref="F6:F8"/>
    <mergeCell ref="F9:F14"/>
    <mergeCell ref="H19:H21"/>
    <mergeCell ref="I19:I21"/>
    <mergeCell ref="O29:O38"/>
  </mergeCells>
  <printOptions horizontalCentered="1"/>
  <pageMargins left="0.393055555555556" right="0.393055555555556" top="0.393055555555556" bottom="0.472222222222222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50"/>
  <sheetViews>
    <sheetView workbookViewId="0">
      <pane ySplit="2" topLeftCell="A125" activePane="bottomLeft" state="frozen"/>
      <selection/>
      <selection pane="bottomLeft" activeCell="I2" sqref="I$1:I$1048576"/>
    </sheetView>
  </sheetViews>
  <sheetFormatPr defaultColWidth="9" defaultRowHeight="35" customHeight="1"/>
  <cols>
    <col min="1" max="1" width="6.5" style="31" customWidth="1"/>
    <col min="2" max="2" width="9.87962962962963" style="105" customWidth="1"/>
    <col min="3" max="3" width="15.25" style="105" customWidth="1"/>
    <col min="4" max="4" width="10.75" style="105" customWidth="1"/>
    <col min="5" max="5" width="17.1296296296296" style="31" customWidth="1"/>
    <col min="6" max="6" width="20.5833333333333" style="106" customWidth="1"/>
    <col min="7" max="7" width="16.0277777777778" style="31" customWidth="1"/>
    <col min="8" max="8" width="9.77777777777778" style="31" customWidth="1"/>
    <col min="9" max="11" width="8.82407407407407" style="31" customWidth="1"/>
    <col min="12" max="12" width="11.1296296296296" style="31" customWidth="1"/>
    <col min="13" max="13" width="3.37962962962963" style="31" customWidth="1"/>
    <col min="14" max="14" width="3.5" style="31" customWidth="1"/>
    <col min="15" max="15" width="9" style="31"/>
    <col min="16" max="17" width="20.3796296296296" style="31" customWidth="1"/>
    <col min="18" max="16384" width="9" style="31"/>
  </cols>
  <sheetData>
    <row r="1" s="31" customFormat="1" ht="27" customHeight="1" spans="1:19">
      <c r="A1" s="107" t="s">
        <v>119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37"/>
    </row>
    <row r="2" s="31" customFormat="1" customHeight="1" spans="1:19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7</v>
      </c>
      <c r="G2" s="39" t="s">
        <v>8</v>
      </c>
      <c r="H2" s="39" t="s">
        <v>9</v>
      </c>
      <c r="I2" s="39" t="s">
        <v>10</v>
      </c>
      <c r="J2" s="39" t="s">
        <v>120</v>
      </c>
      <c r="K2" s="21" t="s">
        <v>121</v>
      </c>
      <c r="L2" s="39" t="s">
        <v>15</v>
      </c>
      <c r="M2" s="37"/>
      <c r="O2" s="39" t="s">
        <v>5</v>
      </c>
      <c r="P2" s="39" t="s">
        <v>7</v>
      </c>
      <c r="Q2" s="39" t="s">
        <v>8</v>
      </c>
      <c r="R2" s="39" t="s">
        <v>9</v>
      </c>
      <c r="S2" s="39" t="s">
        <v>10</v>
      </c>
    </row>
    <row r="3" s="31" customFormat="1" ht="60" spans="1:19">
      <c r="A3" s="41">
        <v>1</v>
      </c>
      <c r="B3" s="41" t="s">
        <v>16</v>
      </c>
      <c r="C3" s="41" t="s">
        <v>17</v>
      </c>
      <c r="D3" s="43">
        <v>21</v>
      </c>
      <c r="E3" s="44" t="s">
        <v>18</v>
      </c>
      <c r="F3" s="45" t="s">
        <v>20</v>
      </c>
      <c r="G3" s="41" t="s">
        <v>21</v>
      </c>
      <c r="H3" s="41" t="s">
        <v>22</v>
      </c>
      <c r="I3" s="41">
        <v>42</v>
      </c>
      <c r="J3" s="41">
        <v>107.1</v>
      </c>
      <c r="K3" s="41">
        <f t="shared" ref="K3:K66" si="0">I3*J3</f>
        <v>4498.2</v>
      </c>
      <c r="L3" s="41"/>
      <c r="M3" s="37"/>
      <c r="O3" s="44" t="s">
        <v>18</v>
      </c>
      <c r="P3" s="45" t="s">
        <v>20</v>
      </c>
      <c r="Q3" s="41" t="s">
        <v>21</v>
      </c>
      <c r="R3" s="41" t="s">
        <v>22</v>
      </c>
      <c r="S3" s="41">
        <v>42</v>
      </c>
    </row>
    <row r="4" s="31" customFormat="1" ht="24" spans="1:19">
      <c r="A4" s="41">
        <v>2</v>
      </c>
      <c r="B4" s="41"/>
      <c r="C4" s="41" t="s">
        <v>24</v>
      </c>
      <c r="D4" s="48">
        <v>1</v>
      </c>
      <c r="E4" s="44" t="s">
        <v>18</v>
      </c>
      <c r="F4" s="41" t="s">
        <v>26</v>
      </c>
      <c r="G4" s="45" t="s">
        <v>27</v>
      </c>
      <c r="H4" s="41" t="s">
        <v>22</v>
      </c>
      <c r="I4" s="41">
        <v>500</v>
      </c>
      <c r="J4" s="41">
        <v>8.9</v>
      </c>
      <c r="K4" s="41">
        <f t="shared" si="0"/>
        <v>4450</v>
      </c>
      <c r="L4" s="41"/>
      <c r="M4" s="37"/>
      <c r="O4" s="44" t="s">
        <v>18</v>
      </c>
      <c r="P4" s="41" t="s">
        <v>26</v>
      </c>
      <c r="Q4" s="45" t="s">
        <v>27</v>
      </c>
      <c r="R4" s="41" t="s">
        <v>22</v>
      </c>
      <c r="S4" s="41">
        <v>500</v>
      </c>
    </row>
    <row r="5" s="31" customFormat="1" ht="24" spans="1:19">
      <c r="A5" s="41">
        <v>3</v>
      </c>
      <c r="B5" s="41"/>
      <c r="C5" s="41"/>
      <c r="D5" s="48">
        <v>4</v>
      </c>
      <c r="E5" s="44" t="s">
        <v>18</v>
      </c>
      <c r="F5" s="41" t="s">
        <v>28</v>
      </c>
      <c r="G5" s="45" t="s">
        <v>122</v>
      </c>
      <c r="H5" s="41" t="s">
        <v>22</v>
      </c>
      <c r="I5" s="41">
        <v>400</v>
      </c>
      <c r="J5" s="41">
        <v>35.7</v>
      </c>
      <c r="K5" s="41">
        <f t="shared" si="0"/>
        <v>14280</v>
      </c>
      <c r="L5" s="41"/>
      <c r="M5" s="37"/>
      <c r="O5" s="44" t="s">
        <v>18</v>
      </c>
      <c r="P5" s="41" t="s">
        <v>28</v>
      </c>
      <c r="Q5" s="45" t="s">
        <v>122</v>
      </c>
      <c r="R5" s="41" t="s">
        <v>22</v>
      </c>
      <c r="S5" s="41">
        <v>400</v>
      </c>
    </row>
    <row r="6" s="31" customFormat="1" ht="36" spans="1:19">
      <c r="A6" s="41">
        <v>4</v>
      </c>
      <c r="B6" s="41"/>
      <c r="C6" s="41" t="s">
        <v>123</v>
      </c>
      <c r="D6" s="48">
        <v>1</v>
      </c>
      <c r="E6" s="41" t="s">
        <v>124</v>
      </c>
      <c r="F6" s="41" t="s">
        <v>125</v>
      </c>
      <c r="G6" s="45" t="s">
        <v>126</v>
      </c>
      <c r="H6" s="41" t="s">
        <v>22</v>
      </c>
      <c r="I6" s="41">
        <v>6</v>
      </c>
      <c r="J6" s="41">
        <v>1487</v>
      </c>
      <c r="K6" s="41">
        <f t="shared" si="0"/>
        <v>8922</v>
      </c>
      <c r="L6" s="41"/>
      <c r="M6" s="37"/>
      <c r="O6" s="41" t="s">
        <v>124</v>
      </c>
      <c r="P6" s="41" t="s">
        <v>125</v>
      </c>
      <c r="Q6" s="45" t="s">
        <v>126</v>
      </c>
      <c r="R6" s="41" t="s">
        <v>22</v>
      </c>
      <c r="S6" s="41">
        <v>6</v>
      </c>
    </row>
    <row r="7" s="31" customFormat="1" ht="24" spans="1:19">
      <c r="A7" s="41">
        <v>5</v>
      </c>
      <c r="B7" s="41" t="s">
        <v>31</v>
      </c>
      <c r="C7" s="41" t="s">
        <v>24</v>
      </c>
      <c r="D7" s="48">
        <v>1</v>
      </c>
      <c r="E7" s="44" t="s">
        <v>127</v>
      </c>
      <c r="F7" s="41" t="s">
        <v>26</v>
      </c>
      <c r="G7" s="45" t="s">
        <v>27</v>
      </c>
      <c r="H7" s="41" t="s">
        <v>22</v>
      </c>
      <c r="I7" s="41">
        <v>184</v>
      </c>
      <c r="J7" s="41">
        <v>8.9</v>
      </c>
      <c r="K7" s="41">
        <f t="shared" si="0"/>
        <v>1637.6</v>
      </c>
      <c r="L7" s="41"/>
      <c r="M7" s="37"/>
      <c r="O7" s="44" t="s">
        <v>127</v>
      </c>
      <c r="P7" s="41" t="s">
        <v>26</v>
      </c>
      <c r="Q7" s="45" t="s">
        <v>27</v>
      </c>
      <c r="R7" s="41" t="s">
        <v>22</v>
      </c>
      <c r="S7" s="41">
        <v>184</v>
      </c>
    </row>
    <row r="8" s="31" customFormat="1" ht="24" spans="1:19">
      <c r="A8" s="41">
        <v>6</v>
      </c>
      <c r="B8" s="41"/>
      <c r="C8" s="41"/>
      <c r="D8" s="48">
        <v>3</v>
      </c>
      <c r="E8" s="44"/>
      <c r="F8" s="41" t="s">
        <v>28</v>
      </c>
      <c r="G8" s="45" t="s">
        <v>35</v>
      </c>
      <c r="H8" s="41" t="s">
        <v>22</v>
      </c>
      <c r="I8" s="41">
        <v>18</v>
      </c>
      <c r="J8" s="41">
        <v>107.1</v>
      </c>
      <c r="K8" s="41">
        <f t="shared" si="0"/>
        <v>1927.8</v>
      </c>
      <c r="L8" s="41"/>
      <c r="M8" s="37"/>
      <c r="O8" s="44"/>
      <c r="P8" s="41" t="s">
        <v>28</v>
      </c>
      <c r="Q8" s="45" t="s">
        <v>35</v>
      </c>
      <c r="R8" s="41" t="s">
        <v>22</v>
      </c>
      <c r="S8" s="41">
        <v>18</v>
      </c>
    </row>
    <row r="9" s="31" customFormat="1" ht="24" spans="1:19">
      <c r="A9" s="41">
        <v>7</v>
      </c>
      <c r="B9" s="41"/>
      <c r="C9" s="41"/>
      <c r="D9" s="48">
        <v>1</v>
      </c>
      <c r="E9" s="44" t="s">
        <v>32</v>
      </c>
      <c r="F9" s="41" t="s">
        <v>26</v>
      </c>
      <c r="G9" s="45" t="s">
        <v>27</v>
      </c>
      <c r="H9" s="41" t="s">
        <v>22</v>
      </c>
      <c r="I9" s="41">
        <v>368</v>
      </c>
      <c r="J9" s="41">
        <v>8.9</v>
      </c>
      <c r="K9" s="41">
        <f t="shared" si="0"/>
        <v>3275.2</v>
      </c>
      <c r="L9" s="41" t="s">
        <v>34</v>
      </c>
      <c r="M9" s="37"/>
      <c r="O9" s="44" t="s">
        <v>32</v>
      </c>
      <c r="P9" s="41" t="s">
        <v>26</v>
      </c>
      <c r="Q9" s="45" t="s">
        <v>27</v>
      </c>
      <c r="R9" s="41" t="s">
        <v>22</v>
      </c>
      <c r="S9" s="41">
        <v>368</v>
      </c>
    </row>
    <row r="10" s="31" customFormat="1" ht="24" spans="1:19">
      <c r="A10" s="41">
        <v>8</v>
      </c>
      <c r="B10" s="41"/>
      <c r="C10" s="41"/>
      <c r="D10" s="48">
        <v>3</v>
      </c>
      <c r="E10" s="44"/>
      <c r="F10" s="41" t="s">
        <v>28</v>
      </c>
      <c r="G10" s="45" t="s">
        <v>35</v>
      </c>
      <c r="H10" s="41" t="s">
        <v>22</v>
      </c>
      <c r="I10" s="41">
        <v>14</v>
      </c>
      <c r="J10" s="41">
        <v>107.1</v>
      </c>
      <c r="K10" s="41">
        <f t="shared" si="0"/>
        <v>1499.4</v>
      </c>
      <c r="L10" s="41" t="s">
        <v>34</v>
      </c>
      <c r="M10" s="37"/>
      <c r="O10" s="44"/>
      <c r="P10" s="41" t="s">
        <v>28</v>
      </c>
      <c r="Q10" s="45" t="s">
        <v>35</v>
      </c>
      <c r="R10" s="41" t="s">
        <v>22</v>
      </c>
      <c r="S10" s="41">
        <v>14</v>
      </c>
    </row>
    <row r="11" s="31" customFormat="1" ht="24" spans="1:19">
      <c r="A11" s="41">
        <v>9</v>
      </c>
      <c r="B11" s="41"/>
      <c r="C11" s="41"/>
      <c r="D11" s="48">
        <v>21</v>
      </c>
      <c r="E11" s="44"/>
      <c r="F11" s="41" t="s">
        <v>36</v>
      </c>
      <c r="G11" s="45" t="s">
        <v>37</v>
      </c>
      <c r="H11" s="41" t="s">
        <v>22</v>
      </c>
      <c r="I11" s="41">
        <v>14</v>
      </c>
      <c r="J11" s="41">
        <v>170</v>
      </c>
      <c r="K11" s="41">
        <f t="shared" si="0"/>
        <v>2380</v>
      </c>
      <c r="L11" s="41" t="s">
        <v>34</v>
      </c>
      <c r="M11" s="37"/>
      <c r="O11" s="44"/>
      <c r="P11" s="41" t="s">
        <v>36</v>
      </c>
      <c r="Q11" s="45" t="s">
        <v>37</v>
      </c>
      <c r="R11" s="41" t="s">
        <v>22</v>
      </c>
      <c r="S11" s="41">
        <v>14</v>
      </c>
    </row>
    <row r="12" s="31" customFormat="1" ht="24" spans="1:19">
      <c r="A12" s="41">
        <v>10</v>
      </c>
      <c r="B12" s="41"/>
      <c r="C12" s="41"/>
      <c r="D12" s="48">
        <v>1</v>
      </c>
      <c r="E12" s="50" t="s">
        <v>38</v>
      </c>
      <c r="F12" s="41" t="s">
        <v>26</v>
      </c>
      <c r="G12" s="45" t="s">
        <v>27</v>
      </c>
      <c r="H12" s="41" t="s">
        <v>22</v>
      </c>
      <c r="I12" s="41">
        <v>368</v>
      </c>
      <c r="J12" s="41">
        <v>8.9</v>
      </c>
      <c r="K12" s="41">
        <f t="shared" si="0"/>
        <v>3275.2</v>
      </c>
      <c r="L12" s="41" t="s">
        <v>40</v>
      </c>
      <c r="M12" s="37"/>
      <c r="O12" s="50" t="s">
        <v>38</v>
      </c>
      <c r="P12" s="41" t="s">
        <v>26</v>
      </c>
      <c r="Q12" s="45" t="s">
        <v>27</v>
      </c>
      <c r="R12" s="41" t="s">
        <v>22</v>
      </c>
      <c r="S12" s="41">
        <v>368</v>
      </c>
    </row>
    <row r="13" s="31" customFormat="1" ht="13.2" spans="1:19">
      <c r="A13" s="41">
        <v>11</v>
      </c>
      <c r="B13" s="41"/>
      <c r="C13" s="41"/>
      <c r="D13" s="48">
        <v>2</v>
      </c>
      <c r="E13" s="51"/>
      <c r="F13" s="41" t="s">
        <v>28</v>
      </c>
      <c r="G13" s="41" t="s">
        <v>37</v>
      </c>
      <c r="H13" s="41" t="s">
        <v>22</v>
      </c>
      <c r="I13" s="41">
        <v>14</v>
      </c>
      <c r="J13" s="41">
        <v>214.2</v>
      </c>
      <c r="K13" s="41">
        <f t="shared" si="0"/>
        <v>2998.8</v>
      </c>
      <c r="L13" s="41" t="s">
        <v>41</v>
      </c>
      <c r="M13" s="37"/>
      <c r="O13" s="51"/>
      <c r="P13" s="41" t="s">
        <v>28</v>
      </c>
      <c r="Q13" s="41" t="s">
        <v>37</v>
      </c>
      <c r="R13" s="41" t="s">
        <v>22</v>
      </c>
      <c r="S13" s="41">
        <v>14</v>
      </c>
    </row>
    <row r="14" s="31" customFormat="1" ht="24" spans="1:19">
      <c r="A14" s="41">
        <v>12</v>
      </c>
      <c r="B14" s="41"/>
      <c r="C14" s="41"/>
      <c r="D14" s="48">
        <v>5</v>
      </c>
      <c r="E14" s="51"/>
      <c r="F14" s="41" t="s">
        <v>42</v>
      </c>
      <c r="G14" s="41" t="s">
        <v>43</v>
      </c>
      <c r="H14" s="41" t="s">
        <v>44</v>
      </c>
      <c r="I14" s="52">
        <v>1.84</v>
      </c>
      <c r="J14" s="52">
        <v>20.8</v>
      </c>
      <c r="K14" s="41">
        <f t="shared" si="0"/>
        <v>38.272</v>
      </c>
      <c r="L14" s="41" t="s">
        <v>45</v>
      </c>
      <c r="M14" s="37"/>
      <c r="O14" s="51"/>
      <c r="P14" s="41" t="s">
        <v>42</v>
      </c>
      <c r="Q14" s="41" t="s">
        <v>43</v>
      </c>
      <c r="R14" s="41" t="s">
        <v>44</v>
      </c>
      <c r="S14" s="52">
        <v>1.84</v>
      </c>
    </row>
    <row r="15" s="31" customFormat="1" ht="13.2" spans="1:19">
      <c r="A15" s="41">
        <v>13</v>
      </c>
      <c r="B15" s="41"/>
      <c r="C15" s="41"/>
      <c r="D15" s="48">
        <v>8</v>
      </c>
      <c r="E15" s="51"/>
      <c r="F15" s="41" t="s">
        <v>46</v>
      </c>
      <c r="G15" s="41" t="s">
        <v>47</v>
      </c>
      <c r="H15" s="41" t="s">
        <v>22</v>
      </c>
      <c r="I15" s="41">
        <v>10</v>
      </c>
      <c r="J15" s="41">
        <v>5.9</v>
      </c>
      <c r="K15" s="41">
        <f t="shared" si="0"/>
        <v>59</v>
      </c>
      <c r="L15" s="41"/>
      <c r="M15" s="37"/>
      <c r="O15" s="51"/>
      <c r="P15" s="41" t="s">
        <v>46</v>
      </c>
      <c r="Q15" s="41" t="s">
        <v>47</v>
      </c>
      <c r="R15" s="41" t="s">
        <v>22</v>
      </c>
      <c r="S15" s="41">
        <v>10</v>
      </c>
    </row>
    <row r="16" s="31" customFormat="1" ht="13.2" spans="1:19">
      <c r="A16" s="41">
        <v>14</v>
      </c>
      <c r="B16" s="41"/>
      <c r="C16" s="41"/>
      <c r="D16" s="48">
        <v>9</v>
      </c>
      <c r="E16" s="51"/>
      <c r="F16" s="41" t="s">
        <v>48</v>
      </c>
      <c r="G16" s="41" t="s">
        <v>47</v>
      </c>
      <c r="H16" s="41" t="s">
        <v>22</v>
      </c>
      <c r="I16" s="41">
        <v>10</v>
      </c>
      <c r="J16" s="41">
        <v>11.9</v>
      </c>
      <c r="K16" s="41">
        <f t="shared" si="0"/>
        <v>119</v>
      </c>
      <c r="L16" s="41"/>
      <c r="M16" s="37"/>
      <c r="O16" s="51"/>
      <c r="P16" s="41" t="s">
        <v>48</v>
      </c>
      <c r="Q16" s="41" t="s">
        <v>47</v>
      </c>
      <c r="R16" s="41" t="s">
        <v>22</v>
      </c>
      <c r="S16" s="41">
        <v>10</v>
      </c>
    </row>
    <row r="17" s="31" customFormat="1" ht="13.2" spans="1:19">
      <c r="A17" s="41">
        <v>15</v>
      </c>
      <c r="B17" s="41"/>
      <c r="C17" s="41"/>
      <c r="D17" s="48">
        <v>21</v>
      </c>
      <c r="E17" s="51"/>
      <c r="F17" s="41" t="s">
        <v>49</v>
      </c>
      <c r="G17" s="45" t="s">
        <v>37</v>
      </c>
      <c r="H17" s="41" t="s">
        <v>22</v>
      </c>
      <c r="I17" s="41">
        <v>14</v>
      </c>
      <c r="J17" s="41">
        <v>170</v>
      </c>
      <c r="K17" s="41">
        <f t="shared" si="0"/>
        <v>2380</v>
      </c>
      <c r="L17" s="41" t="s">
        <v>40</v>
      </c>
      <c r="M17" s="37"/>
      <c r="O17" s="51"/>
      <c r="P17" s="108" t="s">
        <v>128</v>
      </c>
      <c r="Q17" s="109"/>
      <c r="R17" s="110"/>
      <c r="S17" s="110"/>
    </row>
    <row r="18" s="31" customFormat="1" ht="13.2" spans="1:19">
      <c r="A18" s="41">
        <v>16</v>
      </c>
      <c r="B18" s="41"/>
      <c r="C18" s="41"/>
      <c r="D18" s="48">
        <v>21</v>
      </c>
      <c r="E18" s="51"/>
      <c r="F18" s="41" t="s">
        <v>129</v>
      </c>
      <c r="G18" s="45" t="s">
        <v>130</v>
      </c>
      <c r="H18" s="41" t="s">
        <v>44</v>
      </c>
      <c r="I18" s="41">
        <v>1.96</v>
      </c>
      <c r="J18" s="41">
        <v>850</v>
      </c>
      <c r="K18" s="41">
        <f t="shared" si="0"/>
        <v>1666</v>
      </c>
      <c r="L18" s="41"/>
      <c r="M18" s="37"/>
      <c r="O18" s="51"/>
      <c r="P18" s="41" t="s">
        <v>49</v>
      </c>
      <c r="Q18" s="45" t="s">
        <v>37</v>
      </c>
      <c r="R18" s="41" t="s">
        <v>22</v>
      </c>
      <c r="S18" s="41">
        <v>14</v>
      </c>
    </row>
    <row r="19" s="32" customFormat="1" ht="24" spans="1:19">
      <c r="A19" s="41"/>
      <c r="B19" s="41"/>
      <c r="C19" s="41"/>
      <c r="D19" s="48">
        <v>17</v>
      </c>
      <c r="E19" s="53"/>
      <c r="F19" s="41" t="s">
        <v>131</v>
      </c>
      <c r="G19" s="45" t="s">
        <v>130</v>
      </c>
      <c r="H19" s="41" t="s">
        <v>44</v>
      </c>
      <c r="I19" s="41">
        <v>1.96</v>
      </c>
      <c r="J19" s="41">
        <v>26.7</v>
      </c>
      <c r="K19" s="41">
        <f t="shared" si="0"/>
        <v>52.332</v>
      </c>
      <c r="L19" s="41"/>
      <c r="M19" s="54"/>
      <c r="O19" s="51"/>
      <c r="P19" s="41" t="s">
        <v>129</v>
      </c>
      <c r="Q19" s="45" t="s">
        <v>130</v>
      </c>
      <c r="R19" s="41" t="s">
        <v>44</v>
      </c>
      <c r="S19" s="41">
        <v>1.96</v>
      </c>
    </row>
    <row r="20" s="32" customFormat="1" ht="24" spans="1:19">
      <c r="A20" s="41">
        <v>17</v>
      </c>
      <c r="B20" s="41"/>
      <c r="C20" s="41"/>
      <c r="D20" s="48">
        <v>21</v>
      </c>
      <c r="E20" s="45" t="s">
        <v>52</v>
      </c>
      <c r="F20" s="41" t="s">
        <v>49</v>
      </c>
      <c r="G20" s="45" t="s">
        <v>132</v>
      </c>
      <c r="H20" s="41" t="s">
        <v>22</v>
      </c>
      <c r="I20" s="41">
        <v>6</v>
      </c>
      <c r="J20" s="41">
        <v>170</v>
      </c>
      <c r="K20" s="41">
        <f t="shared" si="0"/>
        <v>1020</v>
      </c>
      <c r="L20" s="41" t="s">
        <v>51</v>
      </c>
      <c r="M20" s="54"/>
      <c r="O20" s="53"/>
      <c r="P20" s="41" t="s">
        <v>131</v>
      </c>
      <c r="Q20" s="45" t="s">
        <v>130</v>
      </c>
      <c r="R20" s="41" t="s">
        <v>44</v>
      </c>
      <c r="S20" s="41">
        <v>1.96</v>
      </c>
    </row>
    <row r="21" s="32" customFormat="1" ht="24" spans="1:19">
      <c r="A21" s="41">
        <v>18</v>
      </c>
      <c r="B21" s="41" t="s">
        <v>133</v>
      </c>
      <c r="C21" s="41" t="s">
        <v>134</v>
      </c>
      <c r="D21" s="48">
        <v>1</v>
      </c>
      <c r="E21" s="41" t="s">
        <v>135</v>
      </c>
      <c r="F21" s="41" t="s">
        <v>135</v>
      </c>
      <c r="G21" s="45"/>
      <c r="H21" s="41" t="s">
        <v>59</v>
      </c>
      <c r="I21" s="41">
        <v>2</v>
      </c>
      <c r="J21" s="41">
        <v>170</v>
      </c>
      <c r="K21" s="41">
        <f t="shared" si="0"/>
        <v>340</v>
      </c>
      <c r="L21" s="41"/>
      <c r="M21" s="54"/>
      <c r="O21" s="45" t="s">
        <v>52</v>
      </c>
      <c r="P21" s="41" t="s">
        <v>49</v>
      </c>
      <c r="Q21" s="45" t="s">
        <v>132</v>
      </c>
      <c r="R21" s="41" t="s">
        <v>22</v>
      </c>
      <c r="S21" s="41">
        <v>6</v>
      </c>
    </row>
    <row r="22" s="32" customFormat="1" ht="13.2" spans="1:19">
      <c r="A22" s="41">
        <v>19</v>
      </c>
      <c r="B22" s="41"/>
      <c r="C22" s="41"/>
      <c r="D22" s="48">
        <v>2</v>
      </c>
      <c r="E22" s="45" t="s">
        <v>136</v>
      </c>
      <c r="F22" s="41" t="s">
        <v>136</v>
      </c>
      <c r="G22" s="45"/>
      <c r="H22" s="41" t="s">
        <v>59</v>
      </c>
      <c r="I22" s="41">
        <v>2</v>
      </c>
      <c r="J22" s="41">
        <v>107.1</v>
      </c>
      <c r="K22" s="41">
        <f t="shared" si="0"/>
        <v>214.2</v>
      </c>
      <c r="L22" s="41"/>
      <c r="M22" s="54"/>
      <c r="O22" s="41" t="s">
        <v>135</v>
      </c>
      <c r="P22" s="41" t="s">
        <v>135</v>
      </c>
      <c r="Q22" s="45"/>
      <c r="R22" s="41" t="s">
        <v>59</v>
      </c>
      <c r="S22" s="41">
        <v>2</v>
      </c>
    </row>
    <row r="23" s="32" customFormat="1" ht="13.2" spans="1:19">
      <c r="A23" s="41">
        <v>20</v>
      </c>
      <c r="B23" s="41"/>
      <c r="C23" s="41"/>
      <c r="D23" s="48">
        <v>13</v>
      </c>
      <c r="E23" s="45" t="s">
        <v>137</v>
      </c>
      <c r="F23" s="45" t="s">
        <v>137</v>
      </c>
      <c r="G23" s="45"/>
      <c r="H23" s="41" t="s">
        <v>59</v>
      </c>
      <c r="I23" s="41">
        <v>2</v>
      </c>
      <c r="J23" s="41">
        <v>29.7</v>
      </c>
      <c r="K23" s="41">
        <f t="shared" si="0"/>
        <v>59.4</v>
      </c>
      <c r="L23" s="41"/>
      <c r="M23" s="54"/>
      <c r="O23" s="45" t="s">
        <v>136</v>
      </c>
      <c r="P23" s="41" t="s">
        <v>136</v>
      </c>
      <c r="Q23" s="45"/>
      <c r="R23" s="41" t="s">
        <v>59</v>
      </c>
      <c r="S23" s="41">
        <v>2</v>
      </c>
    </row>
    <row r="24" s="32" customFormat="1" ht="13.2" spans="1:19">
      <c r="A24" s="41">
        <v>21</v>
      </c>
      <c r="B24" s="41"/>
      <c r="C24" s="41"/>
      <c r="D24" s="48">
        <v>14</v>
      </c>
      <c r="E24" s="45" t="s">
        <v>83</v>
      </c>
      <c r="F24" s="45" t="s">
        <v>83</v>
      </c>
      <c r="G24" s="45"/>
      <c r="H24" s="41" t="s">
        <v>59</v>
      </c>
      <c r="I24" s="41">
        <v>2</v>
      </c>
      <c r="J24" s="41">
        <v>26.7</v>
      </c>
      <c r="K24" s="41">
        <f t="shared" si="0"/>
        <v>53.4</v>
      </c>
      <c r="L24" s="41"/>
      <c r="M24" s="54"/>
      <c r="O24" s="45" t="s">
        <v>137</v>
      </c>
      <c r="P24" s="45" t="s">
        <v>137</v>
      </c>
      <c r="Q24" s="45"/>
      <c r="R24" s="41" t="s">
        <v>59</v>
      </c>
      <c r="S24" s="41">
        <v>2</v>
      </c>
    </row>
    <row r="25" s="32" customFormat="1" ht="60" spans="1:19">
      <c r="A25" s="41">
        <v>22</v>
      </c>
      <c r="B25" s="41" t="s">
        <v>138</v>
      </c>
      <c r="C25" s="41" t="s">
        <v>17</v>
      </c>
      <c r="D25" s="43">
        <v>21</v>
      </c>
      <c r="E25" s="44" t="s">
        <v>18</v>
      </c>
      <c r="F25" s="45" t="s">
        <v>20</v>
      </c>
      <c r="G25" s="41" t="s">
        <v>21</v>
      </c>
      <c r="H25" s="41" t="s">
        <v>22</v>
      </c>
      <c r="I25" s="41">
        <v>138</v>
      </c>
      <c r="J25" s="41">
        <v>26.7</v>
      </c>
      <c r="K25" s="41">
        <f t="shared" si="0"/>
        <v>3684.6</v>
      </c>
      <c r="L25" s="41"/>
      <c r="M25" s="54"/>
      <c r="O25" s="45" t="s">
        <v>83</v>
      </c>
      <c r="P25" s="45" t="s">
        <v>83</v>
      </c>
      <c r="Q25" s="45"/>
      <c r="R25" s="41" t="s">
        <v>59</v>
      </c>
      <c r="S25" s="41">
        <v>2</v>
      </c>
    </row>
    <row r="26" s="32" customFormat="1" ht="48" spans="1:19">
      <c r="A26" s="41">
        <v>23</v>
      </c>
      <c r="B26" s="41"/>
      <c r="C26" s="41" t="s">
        <v>24</v>
      </c>
      <c r="D26" s="48">
        <v>4</v>
      </c>
      <c r="E26" s="45" t="s">
        <v>139</v>
      </c>
      <c r="F26" s="41" t="s">
        <v>28</v>
      </c>
      <c r="G26" s="45" t="s">
        <v>140</v>
      </c>
      <c r="H26" s="41" t="s">
        <v>22</v>
      </c>
      <c r="I26" s="41">
        <v>380</v>
      </c>
      <c r="J26" s="41">
        <v>107.1</v>
      </c>
      <c r="K26" s="41">
        <f t="shared" si="0"/>
        <v>40698</v>
      </c>
      <c r="L26" s="41"/>
      <c r="M26" s="54"/>
      <c r="O26" s="44" t="s">
        <v>18</v>
      </c>
      <c r="P26" s="45" t="s">
        <v>20</v>
      </c>
      <c r="Q26" s="41" t="s">
        <v>21</v>
      </c>
      <c r="R26" s="41" t="s">
        <v>22</v>
      </c>
      <c r="S26" s="41">
        <v>138</v>
      </c>
    </row>
    <row r="27" s="33" customFormat="1" ht="24" spans="1:19">
      <c r="A27" s="41">
        <v>24</v>
      </c>
      <c r="B27" s="41"/>
      <c r="C27" s="41"/>
      <c r="D27" s="48">
        <v>28</v>
      </c>
      <c r="E27" s="41" t="s">
        <v>141</v>
      </c>
      <c r="F27" s="41" t="s">
        <v>142</v>
      </c>
      <c r="G27" s="41" t="s">
        <v>143</v>
      </c>
      <c r="H27" s="41" t="s">
        <v>107</v>
      </c>
      <c r="I27" s="41">
        <v>1836</v>
      </c>
      <c r="J27" s="41">
        <v>35.7</v>
      </c>
      <c r="K27" s="41">
        <f t="shared" si="0"/>
        <v>65545.2</v>
      </c>
      <c r="L27" s="41" t="s">
        <v>144</v>
      </c>
      <c r="M27" s="57"/>
      <c r="O27" s="45" t="s">
        <v>139</v>
      </c>
      <c r="P27" s="41" t="s">
        <v>28</v>
      </c>
      <c r="Q27" s="45" t="s">
        <v>140</v>
      </c>
      <c r="R27" s="41" t="s">
        <v>22</v>
      </c>
      <c r="S27" s="41">
        <v>380</v>
      </c>
    </row>
    <row r="28" s="33" customFormat="1" ht="13.2" spans="1:19">
      <c r="A28" s="41">
        <v>25</v>
      </c>
      <c r="B28" s="42" t="s">
        <v>145</v>
      </c>
      <c r="C28" s="41" t="s">
        <v>56</v>
      </c>
      <c r="D28" s="48">
        <v>1</v>
      </c>
      <c r="E28" s="41" t="s">
        <v>57</v>
      </c>
      <c r="F28" s="41" t="s">
        <v>57</v>
      </c>
      <c r="G28" s="41" t="s">
        <v>58</v>
      </c>
      <c r="H28" s="41" t="s">
        <v>59</v>
      </c>
      <c r="I28" s="41">
        <v>3</v>
      </c>
      <c r="J28" s="41">
        <v>10.6</v>
      </c>
      <c r="K28" s="41">
        <f t="shared" si="0"/>
        <v>31.8</v>
      </c>
      <c r="L28" s="41"/>
      <c r="M28" s="57"/>
      <c r="O28" s="41" t="s">
        <v>141</v>
      </c>
      <c r="P28" s="41" t="s">
        <v>142</v>
      </c>
      <c r="Q28" s="41" t="s">
        <v>143</v>
      </c>
      <c r="R28" s="41" t="s">
        <v>107</v>
      </c>
      <c r="S28" s="41">
        <v>1836</v>
      </c>
    </row>
    <row r="29" s="33" customFormat="1" ht="60" spans="1:19">
      <c r="A29" s="41">
        <v>26</v>
      </c>
      <c r="B29" s="47"/>
      <c r="C29" s="41"/>
      <c r="D29" s="48">
        <v>6</v>
      </c>
      <c r="E29" s="44" t="s">
        <v>146</v>
      </c>
      <c r="F29" s="41" t="s">
        <v>147</v>
      </c>
      <c r="G29" s="45" t="s">
        <v>148</v>
      </c>
      <c r="H29" s="41" t="s">
        <v>59</v>
      </c>
      <c r="I29" s="41">
        <v>166</v>
      </c>
      <c r="J29" s="41">
        <v>238</v>
      </c>
      <c r="K29" s="41">
        <f t="shared" si="0"/>
        <v>39508</v>
      </c>
      <c r="L29" s="41"/>
      <c r="M29" s="57"/>
      <c r="O29" s="41" t="s">
        <v>57</v>
      </c>
      <c r="P29" s="41" t="s">
        <v>57</v>
      </c>
      <c r="Q29" s="41" t="s">
        <v>58</v>
      </c>
      <c r="R29" s="41" t="s">
        <v>59</v>
      </c>
      <c r="S29" s="41">
        <v>3</v>
      </c>
    </row>
    <row r="30" s="33" customFormat="1" ht="60" spans="1:19">
      <c r="A30" s="41">
        <v>27</v>
      </c>
      <c r="B30" s="47"/>
      <c r="C30" s="41"/>
      <c r="D30" s="48">
        <v>6</v>
      </c>
      <c r="E30" s="44" t="s">
        <v>149</v>
      </c>
      <c r="F30" s="41" t="s">
        <v>135</v>
      </c>
      <c r="G30" s="45" t="s">
        <v>148</v>
      </c>
      <c r="H30" s="41" t="s">
        <v>59</v>
      </c>
      <c r="I30" s="41">
        <v>2</v>
      </c>
      <c r="J30" s="41">
        <v>190.4</v>
      </c>
      <c r="K30" s="41">
        <f t="shared" si="0"/>
        <v>380.8</v>
      </c>
      <c r="L30" s="41"/>
      <c r="M30" s="57"/>
      <c r="O30" s="44" t="s">
        <v>146</v>
      </c>
      <c r="P30" s="41" t="s">
        <v>147</v>
      </c>
      <c r="Q30" s="45" t="s">
        <v>148</v>
      </c>
      <c r="R30" s="41" t="s">
        <v>59</v>
      </c>
      <c r="S30" s="41">
        <v>166</v>
      </c>
    </row>
    <row r="31" s="33" customFormat="1" ht="48" spans="1:19">
      <c r="A31" s="41">
        <v>28</v>
      </c>
      <c r="B31" s="47"/>
      <c r="C31" s="41" t="s">
        <v>150</v>
      </c>
      <c r="D31" s="59">
        <v>1</v>
      </c>
      <c r="E31" s="110" t="s">
        <v>151</v>
      </c>
      <c r="F31" s="110" t="s">
        <v>152</v>
      </c>
      <c r="G31" s="109" t="s">
        <v>58</v>
      </c>
      <c r="H31" s="110" t="s">
        <v>59</v>
      </c>
      <c r="I31" s="110">
        <v>3</v>
      </c>
      <c r="J31" s="110">
        <v>26.7</v>
      </c>
      <c r="K31" s="41">
        <f t="shared" si="0"/>
        <v>80.1</v>
      </c>
      <c r="L31" s="41"/>
      <c r="M31" s="57"/>
      <c r="O31" s="44" t="s">
        <v>149</v>
      </c>
      <c r="P31" s="41" t="s">
        <v>135</v>
      </c>
      <c r="Q31" s="45" t="s">
        <v>148</v>
      </c>
      <c r="R31" s="41" t="s">
        <v>59</v>
      </c>
      <c r="S31" s="41">
        <v>2</v>
      </c>
    </row>
    <row r="32" s="33" customFormat="1" ht="24" spans="1:19">
      <c r="A32" s="41">
        <v>29</v>
      </c>
      <c r="B32" s="47"/>
      <c r="C32" s="41"/>
      <c r="D32" s="48">
        <v>5</v>
      </c>
      <c r="E32" s="111" t="s">
        <v>153</v>
      </c>
      <c r="F32" s="112" t="s">
        <v>135</v>
      </c>
      <c r="G32" s="109" t="s">
        <v>154</v>
      </c>
      <c r="H32" s="110" t="s">
        <v>59</v>
      </c>
      <c r="I32" s="110">
        <v>2</v>
      </c>
      <c r="J32" s="110">
        <v>26.7</v>
      </c>
      <c r="K32" s="41">
        <f t="shared" si="0"/>
        <v>53.4</v>
      </c>
      <c r="L32" s="41"/>
      <c r="M32" s="57"/>
      <c r="O32" s="41" t="s">
        <v>151</v>
      </c>
      <c r="P32" s="41" t="s">
        <v>152</v>
      </c>
      <c r="Q32" s="45" t="s">
        <v>58</v>
      </c>
      <c r="R32" s="41" t="s">
        <v>59</v>
      </c>
      <c r="S32" s="41">
        <v>3</v>
      </c>
    </row>
    <row r="33" s="33" customFormat="1" ht="13.2" spans="1:19">
      <c r="A33" s="41">
        <v>30</v>
      </c>
      <c r="B33" s="47"/>
      <c r="C33" s="41"/>
      <c r="D33" s="48">
        <v>5</v>
      </c>
      <c r="E33" s="44" t="s">
        <v>155</v>
      </c>
      <c r="F33" s="60" t="s">
        <v>156</v>
      </c>
      <c r="G33" s="45" t="s">
        <v>154</v>
      </c>
      <c r="H33" s="41" t="s">
        <v>59</v>
      </c>
      <c r="I33" s="41">
        <v>16</v>
      </c>
      <c r="J33" s="41">
        <v>23.8</v>
      </c>
      <c r="K33" s="41">
        <f t="shared" si="0"/>
        <v>380.8</v>
      </c>
      <c r="L33" s="41"/>
      <c r="M33" s="57"/>
      <c r="O33" s="44" t="s">
        <v>153</v>
      </c>
      <c r="P33" s="60" t="s">
        <v>135</v>
      </c>
      <c r="Q33" s="45" t="s">
        <v>154</v>
      </c>
      <c r="R33" s="41" t="s">
        <v>59</v>
      </c>
      <c r="S33" s="41">
        <v>2</v>
      </c>
    </row>
    <row r="34" s="33" customFormat="1" ht="13.2" spans="1:19">
      <c r="A34" s="41">
        <v>31</v>
      </c>
      <c r="B34" s="47"/>
      <c r="C34" s="61" t="s">
        <v>157</v>
      </c>
      <c r="D34" s="43">
        <v>1</v>
      </c>
      <c r="E34" s="61" t="s">
        <v>158</v>
      </c>
      <c r="F34" s="62" t="s">
        <v>159</v>
      </c>
      <c r="G34" s="61" t="s">
        <v>160</v>
      </c>
      <c r="H34" s="11" t="s">
        <v>59</v>
      </c>
      <c r="I34" s="11">
        <v>8</v>
      </c>
      <c r="J34" s="11">
        <v>41.6</v>
      </c>
      <c r="K34" s="41">
        <f t="shared" si="0"/>
        <v>332.8</v>
      </c>
      <c r="L34" s="60"/>
      <c r="M34" s="57"/>
      <c r="O34" s="44" t="s">
        <v>155</v>
      </c>
      <c r="P34" s="60" t="s">
        <v>156</v>
      </c>
      <c r="Q34" s="45" t="s">
        <v>154</v>
      </c>
      <c r="R34" s="41" t="s">
        <v>59</v>
      </c>
      <c r="S34" s="41">
        <v>16</v>
      </c>
    </row>
    <row r="35" s="33" customFormat="1" ht="13.2" spans="1:19">
      <c r="A35" s="41">
        <v>32</v>
      </c>
      <c r="B35" s="47"/>
      <c r="C35" s="61"/>
      <c r="D35" s="43">
        <v>2</v>
      </c>
      <c r="E35" s="61"/>
      <c r="F35" s="62" t="s">
        <v>161</v>
      </c>
      <c r="G35" s="61"/>
      <c r="H35" s="11"/>
      <c r="I35" s="11">
        <v>8</v>
      </c>
      <c r="J35" s="11">
        <v>23.8</v>
      </c>
      <c r="K35" s="41">
        <f t="shared" si="0"/>
        <v>190.4</v>
      </c>
      <c r="L35" s="60"/>
      <c r="M35" s="57"/>
      <c r="O35" s="61" t="s">
        <v>158</v>
      </c>
      <c r="P35" s="62" t="s">
        <v>159</v>
      </c>
      <c r="Q35" s="61" t="s">
        <v>160</v>
      </c>
      <c r="R35" s="11" t="s">
        <v>59</v>
      </c>
      <c r="S35" s="11">
        <v>8</v>
      </c>
    </row>
    <row r="36" s="33" customFormat="1" ht="13.2" spans="1:19">
      <c r="A36" s="41">
        <v>33</v>
      </c>
      <c r="B36" s="47"/>
      <c r="C36" s="61"/>
      <c r="D36" s="43">
        <v>3</v>
      </c>
      <c r="E36" s="61"/>
      <c r="F36" s="62" t="s">
        <v>162</v>
      </c>
      <c r="G36" s="61"/>
      <c r="H36" s="11"/>
      <c r="I36" s="11">
        <v>8</v>
      </c>
      <c r="J36" s="11">
        <v>41.6</v>
      </c>
      <c r="K36" s="41">
        <f t="shared" si="0"/>
        <v>332.8</v>
      </c>
      <c r="L36" s="60"/>
      <c r="M36" s="57"/>
      <c r="O36" s="61"/>
      <c r="P36" s="62" t="s">
        <v>161</v>
      </c>
      <c r="Q36" s="61"/>
      <c r="R36" s="11"/>
      <c r="S36" s="11">
        <v>8</v>
      </c>
    </row>
    <row r="37" s="33" customFormat="1" ht="13.2" spans="1:19">
      <c r="A37" s="41">
        <v>34</v>
      </c>
      <c r="B37" s="47"/>
      <c r="C37" s="61"/>
      <c r="D37" s="43">
        <v>4</v>
      </c>
      <c r="E37" s="61"/>
      <c r="F37" s="62" t="s">
        <v>163</v>
      </c>
      <c r="G37" s="61"/>
      <c r="H37" s="11"/>
      <c r="I37" s="11">
        <v>8</v>
      </c>
      <c r="J37" s="11">
        <v>35.7</v>
      </c>
      <c r="K37" s="41">
        <f t="shared" si="0"/>
        <v>285.6</v>
      </c>
      <c r="L37" s="60"/>
      <c r="M37" s="57"/>
      <c r="O37" s="61"/>
      <c r="P37" s="62" t="s">
        <v>162</v>
      </c>
      <c r="Q37" s="61"/>
      <c r="R37" s="11"/>
      <c r="S37" s="11">
        <v>8</v>
      </c>
    </row>
    <row r="38" s="33" customFormat="1" ht="13.2" spans="1:19">
      <c r="A38" s="41">
        <v>35</v>
      </c>
      <c r="B38" s="47"/>
      <c r="C38" s="61"/>
      <c r="D38" s="43">
        <v>5</v>
      </c>
      <c r="E38" s="61"/>
      <c r="F38" s="62" t="s">
        <v>164</v>
      </c>
      <c r="G38" s="61"/>
      <c r="H38" s="11"/>
      <c r="I38" s="11">
        <v>8</v>
      </c>
      <c r="J38" s="11">
        <v>32.7</v>
      </c>
      <c r="K38" s="41">
        <f t="shared" si="0"/>
        <v>261.6</v>
      </c>
      <c r="L38" s="60"/>
      <c r="M38" s="57"/>
      <c r="O38" s="61"/>
      <c r="P38" s="62" t="s">
        <v>163</v>
      </c>
      <c r="Q38" s="61"/>
      <c r="R38" s="11"/>
      <c r="S38" s="11">
        <v>8</v>
      </c>
    </row>
    <row r="39" s="33" customFormat="1" ht="13.2" spans="1:19">
      <c r="A39" s="41">
        <v>36</v>
      </c>
      <c r="B39" s="47"/>
      <c r="C39" s="61"/>
      <c r="D39" s="43">
        <v>6</v>
      </c>
      <c r="E39" s="61"/>
      <c r="F39" s="62" t="s">
        <v>165</v>
      </c>
      <c r="G39" s="61"/>
      <c r="H39" s="11"/>
      <c r="I39" s="11">
        <v>8</v>
      </c>
      <c r="J39" s="11">
        <v>32.7</v>
      </c>
      <c r="K39" s="41">
        <f t="shared" si="0"/>
        <v>261.6</v>
      </c>
      <c r="L39" s="60"/>
      <c r="M39" s="57"/>
      <c r="O39" s="61"/>
      <c r="P39" s="62" t="s">
        <v>164</v>
      </c>
      <c r="Q39" s="61"/>
      <c r="R39" s="11"/>
      <c r="S39" s="11">
        <v>8</v>
      </c>
    </row>
    <row r="40" s="33" customFormat="1" ht="13.2" spans="1:19">
      <c r="A40" s="41">
        <v>37</v>
      </c>
      <c r="B40" s="47"/>
      <c r="C40" s="61"/>
      <c r="D40" s="43">
        <v>7</v>
      </c>
      <c r="E40" s="61"/>
      <c r="F40" s="11" t="s">
        <v>166</v>
      </c>
      <c r="G40" s="61"/>
      <c r="H40" s="11"/>
      <c r="I40" s="11">
        <v>8</v>
      </c>
      <c r="J40" s="11">
        <v>29.7</v>
      </c>
      <c r="K40" s="41">
        <f t="shared" si="0"/>
        <v>237.6</v>
      </c>
      <c r="L40" s="60"/>
      <c r="M40" s="57"/>
      <c r="O40" s="61"/>
      <c r="P40" s="62" t="s">
        <v>165</v>
      </c>
      <c r="Q40" s="61"/>
      <c r="R40" s="11"/>
      <c r="S40" s="11">
        <v>8</v>
      </c>
    </row>
    <row r="41" s="33" customFormat="1" ht="13.2" spans="1:19">
      <c r="A41" s="41">
        <v>38</v>
      </c>
      <c r="B41" s="47"/>
      <c r="C41" s="61"/>
      <c r="D41" s="43">
        <v>8</v>
      </c>
      <c r="E41" s="61"/>
      <c r="F41" s="11" t="s">
        <v>167</v>
      </c>
      <c r="G41" s="61"/>
      <c r="H41" s="11"/>
      <c r="I41" s="11">
        <v>8</v>
      </c>
      <c r="J41" s="11">
        <v>29.7</v>
      </c>
      <c r="K41" s="41">
        <f t="shared" si="0"/>
        <v>237.6</v>
      </c>
      <c r="L41" s="60"/>
      <c r="M41" s="57"/>
      <c r="O41" s="61"/>
      <c r="P41" s="11" t="s">
        <v>166</v>
      </c>
      <c r="Q41" s="61"/>
      <c r="R41" s="11"/>
      <c r="S41" s="11">
        <v>8</v>
      </c>
    </row>
    <row r="42" s="33" customFormat="1" ht="13.2" spans="1:19">
      <c r="A42" s="41">
        <v>39</v>
      </c>
      <c r="B42" s="47"/>
      <c r="C42" s="61"/>
      <c r="D42" s="43">
        <v>10</v>
      </c>
      <c r="E42" s="61"/>
      <c r="F42" s="62" t="s">
        <v>168</v>
      </c>
      <c r="G42" s="61"/>
      <c r="H42" s="11"/>
      <c r="I42" s="11">
        <v>8</v>
      </c>
      <c r="J42" s="11">
        <v>38.6</v>
      </c>
      <c r="K42" s="41">
        <f t="shared" si="0"/>
        <v>308.8</v>
      </c>
      <c r="L42" s="60"/>
      <c r="M42" s="57"/>
      <c r="O42" s="61"/>
      <c r="P42" s="11" t="s">
        <v>167</v>
      </c>
      <c r="Q42" s="61"/>
      <c r="R42" s="11"/>
      <c r="S42" s="11">
        <v>8</v>
      </c>
    </row>
    <row r="43" s="33" customFormat="1" ht="13.2" spans="1:19">
      <c r="A43" s="41">
        <v>40</v>
      </c>
      <c r="B43" s="47"/>
      <c r="C43" s="61"/>
      <c r="D43" s="43">
        <v>11</v>
      </c>
      <c r="E43" s="61"/>
      <c r="F43" s="62" t="s">
        <v>169</v>
      </c>
      <c r="G43" s="61"/>
      <c r="H43" s="11"/>
      <c r="I43" s="11">
        <v>8</v>
      </c>
      <c r="J43" s="11">
        <v>29.7</v>
      </c>
      <c r="K43" s="41">
        <f t="shared" si="0"/>
        <v>237.6</v>
      </c>
      <c r="L43" s="60"/>
      <c r="M43" s="57"/>
      <c r="O43" s="61"/>
      <c r="P43" s="62" t="s">
        <v>168</v>
      </c>
      <c r="Q43" s="61"/>
      <c r="R43" s="11"/>
      <c r="S43" s="11">
        <v>8</v>
      </c>
    </row>
    <row r="44" s="33" customFormat="1" ht="13.2" spans="1:19">
      <c r="A44" s="41">
        <v>41</v>
      </c>
      <c r="B44" s="47"/>
      <c r="C44" s="61"/>
      <c r="D44" s="43">
        <v>12</v>
      </c>
      <c r="E44" s="61"/>
      <c r="F44" s="62" t="s">
        <v>170</v>
      </c>
      <c r="G44" s="61"/>
      <c r="H44" s="11"/>
      <c r="I44" s="11">
        <v>8</v>
      </c>
      <c r="J44" s="11">
        <v>47.6</v>
      </c>
      <c r="K44" s="41">
        <f t="shared" si="0"/>
        <v>380.8</v>
      </c>
      <c r="L44" s="60"/>
      <c r="M44" s="57"/>
      <c r="O44" s="61"/>
      <c r="P44" s="62" t="s">
        <v>169</v>
      </c>
      <c r="Q44" s="61"/>
      <c r="R44" s="11"/>
      <c r="S44" s="11">
        <v>8</v>
      </c>
    </row>
    <row r="45" s="33" customFormat="1" ht="13.2" spans="1:19">
      <c r="A45" s="41">
        <v>42</v>
      </c>
      <c r="B45" s="47"/>
      <c r="C45" s="61"/>
      <c r="D45" s="43">
        <v>15</v>
      </c>
      <c r="E45" s="61"/>
      <c r="F45" s="62" t="s">
        <v>171</v>
      </c>
      <c r="G45" s="61"/>
      <c r="H45" s="11"/>
      <c r="I45" s="11">
        <v>8</v>
      </c>
      <c r="J45" s="11">
        <v>142.8</v>
      </c>
      <c r="K45" s="41">
        <f t="shared" si="0"/>
        <v>1142.4</v>
      </c>
      <c r="L45" s="60"/>
      <c r="M45" s="57"/>
      <c r="O45" s="61"/>
      <c r="P45" s="62" t="s">
        <v>170</v>
      </c>
      <c r="Q45" s="61"/>
      <c r="R45" s="11"/>
      <c r="S45" s="11">
        <v>8</v>
      </c>
    </row>
    <row r="46" s="33" customFormat="1" ht="13.2" spans="1:19">
      <c r="A46" s="41">
        <v>43</v>
      </c>
      <c r="B46" s="47"/>
      <c r="C46" s="11" t="s">
        <v>172</v>
      </c>
      <c r="D46" s="48">
        <v>1</v>
      </c>
      <c r="E46" s="11" t="s">
        <v>173</v>
      </c>
      <c r="F46" s="11" t="s">
        <v>159</v>
      </c>
      <c r="G46" s="11" t="s">
        <v>160</v>
      </c>
      <c r="H46" s="11" t="s">
        <v>59</v>
      </c>
      <c r="I46" s="11">
        <v>9</v>
      </c>
      <c r="J46" s="11">
        <v>41.6</v>
      </c>
      <c r="K46" s="41">
        <f t="shared" si="0"/>
        <v>374.4</v>
      </c>
      <c r="L46" s="11"/>
      <c r="M46" s="57"/>
      <c r="O46" s="61"/>
      <c r="P46" s="62" t="s">
        <v>171</v>
      </c>
      <c r="Q46" s="61"/>
      <c r="R46" s="11"/>
      <c r="S46" s="11">
        <v>8</v>
      </c>
    </row>
    <row r="47" s="33" customFormat="1" ht="13.2" spans="1:19">
      <c r="A47" s="41">
        <v>44</v>
      </c>
      <c r="B47" s="47"/>
      <c r="C47" s="11"/>
      <c r="D47" s="48">
        <v>2</v>
      </c>
      <c r="E47" s="11"/>
      <c r="F47" s="11" t="s">
        <v>174</v>
      </c>
      <c r="G47" s="11"/>
      <c r="H47" s="11"/>
      <c r="I47" s="11">
        <v>9</v>
      </c>
      <c r="J47" s="11">
        <v>20.8</v>
      </c>
      <c r="K47" s="41">
        <f t="shared" si="0"/>
        <v>187.2</v>
      </c>
      <c r="L47" s="11"/>
      <c r="M47" s="57"/>
      <c r="O47" s="11" t="s">
        <v>173</v>
      </c>
      <c r="P47" s="11" t="s">
        <v>159</v>
      </c>
      <c r="Q47" s="11" t="s">
        <v>160</v>
      </c>
      <c r="R47" s="11" t="s">
        <v>59</v>
      </c>
      <c r="S47" s="11">
        <v>9</v>
      </c>
    </row>
    <row r="48" s="33" customFormat="1" ht="13.2" spans="1:19">
      <c r="A48" s="41">
        <v>45</v>
      </c>
      <c r="B48" s="47"/>
      <c r="C48" s="11"/>
      <c r="D48" s="48">
        <v>3</v>
      </c>
      <c r="E48" s="11"/>
      <c r="F48" s="11" t="s">
        <v>162</v>
      </c>
      <c r="G48" s="11"/>
      <c r="H48" s="11"/>
      <c r="I48" s="11">
        <v>9</v>
      </c>
      <c r="J48" s="11">
        <v>35.7</v>
      </c>
      <c r="K48" s="41">
        <f t="shared" si="0"/>
        <v>321.3</v>
      </c>
      <c r="L48" s="11"/>
      <c r="M48" s="57"/>
      <c r="O48" s="11"/>
      <c r="P48" s="11" t="s">
        <v>174</v>
      </c>
      <c r="Q48" s="11"/>
      <c r="R48" s="11"/>
      <c r="S48" s="11">
        <v>9</v>
      </c>
    </row>
    <row r="49" s="33" customFormat="1" ht="13.2" spans="1:19">
      <c r="A49" s="41">
        <v>46</v>
      </c>
      <c r="B49" s="47"/>
      <c r="C49" s="11"/>
      <c r="D49" s="48">
        <v>4</v>
      </c>
      <c r="E49" s="11"/>
      <c r="F49" s="11" t="s">
        <v>163</v>
      </c>
      <c r="G49" s="11"/>
      <c r="H49" s="11"/>
      <c r="I49" s="11">
        <v>9</v>
      </c>
      <c r="J49" s="11">
        <v>35.7</v>
      </c>
      <c r="K49" s="41">
        <f t="shared" si="0"/>
        <v>321.3</v>
      </c>
      <c r="L49" s="11"/>
      <c r="M49" s="57"/>
      <c r="O49" s="11"/>
      <c r="P49" s="11" t="s">
        <v>162</v>
      </c>
      <c r="Q49" s="11"/>
      <c r="R49" s="11"/>
      <c r="S49" s="11">
        <v>9</v>
      </c>
    </row>
    <row r="50" s="33" customFormat="1" ht="13.2" spans="1:19">
      <c r="A50" s="41">
        <v>47</v>
      </c>
      <c r="B50" s="47"/>
      <c r="C50" s="11"/>
      <c r="D50" s="48">
        <v>5</v>
      </c>
      <c r="E50" s="11"/>
      <c r="F50" s="11" t="s">
        <v>175</v>
      </c>
      <c r="G50" s="11"/>
      <c r="H50" s="11"/>
      <c r="I50" s="11">
        <v>9</v>
      </c>
      <c r="J50" s="11">
        <v>23.8</v>
      </c>
      <c r="K50" s="41">
        <f t="shared" si="0"/>
        <v>214.2</v>
      </c>
      <c r="L50" s="11"/>
      <c r="M50" s="57"/>
      <c r="O50" s="11"/>
      <c r="P50" s="11" t="s">
        <v>163</v>
      </c>
      <c r="Q50" s="11"/>
      <c r="R50" s="11"/>
      <c r="S50" s="11">
        <v>9</v>
      </c>
    </row>
    <row r="51" s="33" customFormat="1" ht="13.2" spans="1:19">
      <c r="A51" s="41">
        <v>48</v>
      </c>
      <c r="B51" s="47"/>
      <c r="C51" s="11"/>
      <c r="D51" s="48">
        <v>6</v>
      </c>
      <c r="E51" s="11"/>
      <c r="F51" s="11" t="s">
        <v>164</v>
      </c>
      <c r="G51" s="11"/>
      <c r="H51" s="11"/>
      <c r="I51" s="11">
        <v>9</v>
      </c>
      <c r="J51" s="11">
        <v>35.7</v>
      </c>
      <c r="K51" s="41">
        <f t="shared" si="0"/>
        <v>321.3</v>
      </c>
      <c r="L51" s="11"/>
      <c r="M51" s="57"/>
      <c r="O51" s="11"/>
      <c r="P51" s="11" t="s">
        <v>175</v>
      </c>
      <c r="Q51" s="11"/>
      <c r="R51" s="11"/>
      <c r="S51" s="11">
        <v>9</v>
      </c>
    </row>
    <row r="52" s="33" customFormat="1" ht="13.2" spans="1:19">
      <c r="A52" s="41">
        <v>49</v>
      </c>
      <c r="B52" s="47"/>
      <c r="C52" s="11"/>
      <c r="D52" s="48">
        <v>7</v>
      </c>
      <c r="E52" s="11"/>
      <c r="F52" s="11" t="s">
        <v>165</v>
      </c>
      <c r="G52" s="11"/>
      <c r="H52" s="11"/>
      <c r="I52" s="11">
        <v>9</v>
      </c>
      <c r="J52" s="11">
        <v>35.7</v>
      </c>
      <c r="K52" s="41">
        <f t="shared" si="0"/>
        <v>321.3</v>
      </c>
      <c r="L52" s="11"/>
      <c r="M52" s="57"/>
      <c r="O52" s="11"/>
      <c r="P52" s="11" t="s">
        <v>164</v>
      </c>
      <c r="Q52" s="11"/>
      <c r="R52" s="11"/>
      <c r="S52" s="11">
        <v>9</v>
      </c>
    </row>
    <row r="53" s="33" customFormat="1" ht="13.2" spans="1:19">
      <c r="A53" s="41">
        <v>50</v>
      </c>
      <c r="B53" s="47"/>
      <c r="C53" s="11"/>
      <c r="D53" s="48">
        <v>8</v>
      </c>
      <c r="E53" s="11"/>
      <c r="F53" s="11" t="s">
        <v>166</v>
      </c>
      <c r="G53" s="11"/>
      <c r="H53" s="11"/>
      <c r="I53" s="11">
        <v>9</v>
      </c>
      <c r="J53" s="11">
        <v>29.7</v>
      </c>
      <c r="K53" s="41">
        <f t="shared" si="0"/>
        <v>267.3</v>
      </c>
      <c r="L53" s="11"/>
      <c r="M53" s="57"/>
      <c r="O53" s="11"/>
      <c r="P53" s="11" t="s">
        <v>165</v>
      </c>
      <c r="Q53" s="11"/>
      <c r="R53" s="11"/>
      <c r="S53" s="11">
        <v>9</v>
      </c>
    </row>
    <row r="54" s="33" customFormat="1" ht="24" spans="1:19">
      <c r="A54" s="41">
        <v>51</v>
      </c>
      <c r="B54" s="47"/>
      <c r="C54" s="41" t="s">
        <v>176</v>
      </c>
      <c r="D54" s="43">
        <v>1</v>
      </c>
      <c r="E54" s="41" t="s">
        <v>177</v>
      </c>
      <c r="F54" s="62" t="s">
        <v>178</v>
      </c>
      <c r="G54" s="41" t="s">
        <v>179</v>
      </c>
      <c r="H54" s="41" t="s">
        <v>59</v>
      </c>
      <c r="I54" s="41">
        <v>2</v>
      </c>
      <c r="J54" s="41">
        <v>119</v>
      </c>
      <c r="K54" s="41">
        <f t="shared" si="0"/>
        <v>238</v>
      </c>
      <c r="L54" s="41"/>
      <c r="M54" s="57"/>
      <c r="O54" s="11"/>
      <c r="P54" s="11" t="s">
        <v>166</v>
      </c>
      <c r="Q54" s="11"/>
      <c r="R54" s="11"/>
      <c r="S54" s="11">
        <v>9</v>
      </c>
    </row>
    <row r="55" s="33" customFormat="1" ht="24" spans="1:19">
      <c r="A55" s="41">
        <v>52</v>
      </c>
      <c r="B55" s="47"/>
      <c r="C55" s="41"/>
      <c r="D55" s="43">
        <v>2</v>
      </c>
      <c r="E55" s="41"/>
      <c r="F55" s="62" t="s">
        <v>180</v>
      </c>
      <c r="G55" s="41"/>
      <c r="H55" s="41"/>
      <c r="I55" s="41">
        <v>2</v>
      </c>
      <c r="J55" s="41">
        <v>71.4</v>
      </c>
      <c r="K55" s="41">
        <f t="shared" si="0"/>
        <v>142.8</v>
      </c>
      <c r="L55" s="41"/>
      <c r="M55" s="57"/>
      <c r="O55" s="41" t="s">
        <v>177</v>
      </c>
      <c r="P55" s="62" t="s">
        <v>178</v>
      </c>
      <c r="Q55" s="41" t="s">
        <v>179</v>
      </c>
      <c r="R55" s="41" t="s">
        <v>59</v>
      </c>
      <c r="S55" s="41">
        <v>2</v>
      </c>
    </row>
    <row r="56" s="33" customFormat="1" ht="13.2" spans="1:19">
      <c r="A56" s="41">
        <v>53</v>
      </c>
      <c r="B56" s="47"/>
      <c r="C56" s="41"/>
      <c r="D56" s="43">
        <v>3</v>
      </c>
      <c r="E56" s="41"/>
      <c r="F56" s="62" t="s">
        <v>181</v>
      </c>
      <c r="G56" s="41"/>
      <c r="H56" s="41"/>
      <c r="I56" s="41">
        <v>2</v>
      </c>
      <c r="J56" s="41">
        <v>83.3</v>
      </c>
      <c r="K56" s="41">
        <f t="shared" si="0"/>
        <v>166.6</v>
      </c>
      <c r="L56" s="41"/>
      <c r="M56" s="57"/>
      <c r="O56" s="41"/>
      <c r="P56" s="62" t="s">
        <v>180</v>
      </c>
      <c r="Q56" s="41"/>
      <c r="R56" s="41"/>
      <c r="S56" s="41">
        <v>2</v>
      </c>
    </row>
    <row r="57" s="33" customFormat="1" ht="13.2" spans="1:19">
      <c r="A57" s="41">
        <v>54</v>
      </c>
      <c r="B57" s="47"/>
      <c r="C57" s="41"/>
      <c r="D57" s="43">
        <v>5</v>
      </c>
      <c r="E57" s="41"/>
      <c r="F57" s="62" t="s">
        <v>182</v>
      </c>
      <c r="G57" s="41"/>
      <c r="H57" s="41"/>
      <c r="I57" s="41">
        <v>2</v>
      </c>
      <c r="J57" s="41">
        <v>214.2</v>
      </c>
      <c r="K57" s="41">
        <f t="shared" si="0"/>
        <v>428.4</v>
      </c>
      <c r="L57" s="41"/>
      <c r="M57" s="57"/>
      <c r="O57" s="41"/>
      <c r="P57" s="62" t="s">
        <v>181</v>
      </c>
      <c r="Q57" s="41"/>
      <c r="R57" s="41"/>
      <c r="S57" s="41">
        <v>2</v>
      </c>
    </row>
    <row r="58" s="33" customFormat="1" ht="13.2" spans="1:19">
      <c r="A58" s="41">
        <v>55</v>
      </c>
      <c r="B58" s="47"/>
      <c r="C58" s="41"/>
      <c r="D58" s="43">
        <v>6</v>
      </c>
      <c r="E58" s="41"/>
      <c r="F58" s="62" t="s">
        <v>183</v>
      </c>
      <c r="G58" s="41"/>
      <c r="H58" s="41"/>
      <c r="I58" s="41">
        <v>2</v>
      </c>
      <c r="J58" s="41">
        <v>119</v>
      </c>
      <c r="K58" s="41">
        <f t="shared" si="0"/>
        <v>238</v>
      </c>
      <c r="L58" s="41"/>
      <c r="M58" s="57"/>
      <c r="O58" s="41"/>
      <c r="P58" s="62" t="s">
        <v>182</v>
      </c>
      <c r="Q58" s="41"/>
      <c r="R58" s="41"/>
      <c r="S58" s="41">
        <v>2</v>
      </c>
    </row>
    <row r="59" s="33" customFormat="1" ht="13.2" spans="1:19">
      <c r="A59" s="41">
        <v>56</v>
      </c>
      <c r="B59" s="47"/>
      <c r="C59" s="41"/>
      <c r="D59" s="43">
        <v>7</v>
      </c>
      <c r="E59" s="41"/>
      <c r="F59" s="62" t="s">
        <v>184</v>
      </c>
      <c r="G59" s="41"/>
      <c r="H59" s="41"/>
      <c r="I59" s="41">
        <v>2</v>
      </c>
      <c r="J59" s="41">
        <v>47.6</v>
      </c>
      <c r="K59" s="41">
        <f t="shared" si="0"/>
        <v>95.2</v>
      </c>
      <c r="L59" s="41"/>
      <c r="M59" s="57"/>
      <c r="O59" s="41"/>
      <c r="P59" s="62" t="s">
        <v>183</v>
      </c>
      <c r="Q59" s="41"/>
      <c r="R59" s="41"/>
      <c r="S59" s="41">
        <v>2</v>
      </c>
    </row>
    <row r="60" s="33" customFormat="1" ht="13.2" spans="1:19">
      <c r="A60" s="41">
        <v>57</v>
      </c>
      <c r="B60" s="47"/>
      <c r="C60" s="41"/>
      <c r="D60" s="43">
        <v>11</v>
      </c>
      <c r="E60" s="41"/>
      <c r="F60" s="62" t="s">
        <v>164</v>
      </c>
      <c r="G60" s="41"/>
      <c r="H60" s="41"/>
      <c r="I60" s="41">
        <v>2</v>
      </c>
      <c r="J60" s="41">
        <v>23.8</v>
      </c>
      <c r="K60" s="41">
        <f t="shared" si="0"/>
        <v>47.6</v>
      </c>
      <c r="L60" s="41"/>
      <c r="M60" s="57"/>
      <c r="O60" s="41"/>
      <c r="P60" s="62" t="s">
        <v>184</v>
      </c>
      <c r="Q60" s="41"/>
      <c r="R60" s="41"/>
      <c r="S60" s="41">
        <v>2</v>
      </c>
    </row>
    <row r="61" s="33" customFormat="1" ht="13.2" spans="1:19">
      <c r="A61" s="41">
        <v>58</v>
      </c>
      <c r="B61" s="47"/>
      <c r="C61" s="41"/>
      <c r="D61" s="43">
        <v>14</v>
      </c>
      <c r="E61" s="41"/>
      <c r="F61" s="62" t="s">
        <v>185</v>
      </c>
      <c r="G61" s="41"/>
      <c r="H61" s="41"/>
      <c r="I61" s="41">
        <v>2</v>
      </c>
      <c r="J61" s="41">
        <v>95.2</v>
      </c>
      <c r="K61" s="41">
        <f t="shared" si="0"/>
        <v>190.4</v>
      </c>
      <c r="L61" s="41"/>
      <c r="M61" s="57"/>
      <c r="O61" s="41"/>
      <c r="P61" s="62" t="s">
        <v>164</v>
      </c>
      <c r="Q61" s="41"/>
      <c r="R61" s="41"/>
      <c r="S61" s="41">
        <v>2</v>
      </c>
    </row>
    <row r="62" s="33" customFormat="1" ht="13.2" spans="1:19">
      <c r="A62" s="41">
        <v>59</v>
      </c>
      <c r="B62" s="47"/>
      <c r="C62" s="41"/>
      <c r="D62" s="43">
        <v>17</v>
      </c>
      <c r="E62" s="41"/>
      <c r="F62" s="62" t="s">
        <v>186</v>
      </c>
      <c r="G62" s="41"/>
      <c r="H62" s="41"/>
      <c r="I62" s="41">
        <v>2</v>
      </c>
      <c r="J62" s="41">
        <v>47.6</v>
      </c>
      <c r="K62" s="41">
        <f t="shared" si="0"/>
        <v>95.2</v>
      </c>
      <c r="L62" s="41"/>
      <c r="M62" s="57"/>
      <c r="O62" s="41"/>
      <c r="P62" s="62" t="s">
        <v>185</v>
      </c>
      <c r="Q62" s="41"/>
      <c r="R62" s="41"/>
      <c r="S62" s="41">
        <v>2</v>
      </c>
    </row>
    <row r="63" s="33" customFormat="1" ht="13.2" spans="1:19">
      <c r="A63" s="41">
        <v>60</v>
      </c>
      <c r="B63" s="47"/>
      <c r="C63" s="41"/>
      <c r="D63" s="43">
        <v>18</v>
      </c>
      <c r="E63" s="41"/>
      <c r="F63" s="62" t="s">
        <v>187</v>
      </c>
      <c r="G63" s="41"/>
      <c r="H63" s="41"/>
      <c r="I63" s="41">
        <v>2</v>
      </c>
      <c r="J63" s="41">
        <v>47.6</v>
      </c>
      <c r="K63" s="41">
        <f t="shared" si="0"/>
        <v>95.2</v>
      </c>
      <c r="L63" s="41"/>
      <c r="M63" s="57"/>
      <c r="O63" s="41"/>
      <c r="P63" s="62" t="s">
        <v>186</v>
      </c>
      <c r="Q63" s="41"/>
      <c r="R63" s="41"/>
      <c r="S63" s="41">
        <v>2</v>
      </c>
    </row>
    <row r="64" s="33" customFormat="1" ht="13.2" spans="1:19">
      <c r="A64" s="41">
        <v>61</v>
      </c>
      <c r="B64" s="47"/>
      <c r="C64" s="41"/>
      <c r="D64" s="43">
        <v>20</v>
      </c>
      <c r="E64" s="41"/>
      <c r="F64" s="62" t="s">
        <v>188</v>
      </c>
      <c r="G64" s="41"/>
      <c r="H64" s="41"/>
      <c r="I64" s="41">
        <v>2</v>
      </c>
      <c r="J64" s="41">
        <v>119</v>
      </c>
      <c r="K64" s="41">
        <f t="shared" si="0"/>
        <v>238</v>
      </c>
      <c r="L64" s="41"/>
      <c r="M64" s="57"/>
      <c r="O64" s="41"/>
      <c r="P64" s="62" t="s">
        <v>187</v>
      </c>
      <c r="Q64" s="41"/>
      <c r="R64" s="41"/>
      <c r="S64" s="41">
        <v>2</v>
      </c>
    </row>
    <row r="65" s="33" customFormat="1" ht="13.2" spans="1:19">
      <c r="A65" s="41">
        <v>62</v>
      </c>
      <c r="B65" s="47"/>
      <c r="C65" s="11" t="s">
        <v>189</v>
      </c>
      <c r="D65" s="59">
        <v>1</v>
      </c>
      <c r="E65" s="11" t="s">
        <v>190</v>
      </c>
      <c r="F65" s="61" t="s">
        <v>191</v>
      </c>
      <c r="G65" s="11" t="s">
        <v>192</v>
      </c>
      <c r="H65" s="11" t="s">
        <v>59</v>
      </c>
      <c r="I65" s="11">
        <v>11</v>
      </c>
      <c r="J65" s="11">
        <v>130.9</v>
      </c>
      <c r="K65" s="41">
        <f t="shared" si="0"/>
        <v>1439.9</v>
      </c>
      <c r="L65" s="11"/>
      <c r="M65" s="57"/>
      <c r="O65" s="41"/>
      <c r="P65" s="62" t="s">
        <v>188</v>
      </c>
      <c r="Q65" s="41"/>
      <c r="R65" s="41"/>
      <c r="S65" s="41">
        <v>2</v>
      </c>
    </row>
    <row r="66" s="33" customFormat="1" ht="13.2" spans="1:19">
      <c r="A66" s="41">
        <v>63</v>
      </c>
      <c r="B66" s="47"/>
      <c r="C66" s="11"/>
      <c r="D66" s="59">
        <v>2</v>
      </c>
      <c r="E66" s="11"/>
      <c r="F66" s="62" t="s">
        <v>193</v>
      </c>
      <c r="G66" s="11"/>
      <c r="H66" s="11"/>
      <c r="I66" s="11">
        <v>11</v>
      </c>
      <c r="J66" s="11">
        <v>41.6</v>
      </c>
      <c r="K66" s="41">
        <f t="shared" si="0"/>
        <v>457.6</v>
      </c>
      <c r="L66" s="11"/>
      <c r="M66" s="57"/>
      <c r="O66" s="11" t="s">
        <v>190</v>
      </c>
      <c r="P66" s="61" t="s">
        <v>191</v>
      </c>
      <c r="Q66" s="11" t="s">
        <v>192</v>
      </c>
      <c r="R66" s="11" t="s">
        <v>59</v>
      </c>
      <c r="S66" s="11">
        <v>11</v>
      </c>
    </row>
    <row r="67" s="33" customFormat="1" ht="24" spans="1:19">
      <c r="A67" s="41">
        <v>64</v>
      </c>
      <c r="B67" s="47"/>
      <c r="C67" s="11"/>
      <c r="D67" s="59">
        <v>3</v>
      </c>
      <c r="E67" s="11"/>
      <c r="F67" s="62" t="s">
        <v>194</v>
      </c>
      <c r="G67" s="11"/>
      <c r="H67" s="11"/>
      <c r="I67" s="11">
        <v>11</v>
      </c>
      <c r="J67" s="11">
        <v>11.9</v>
      </c>
      <c r="K67" s="41">
        <f t="shared" ref="K67:K130" si="1">I67*J67</f>
        <v>130.9</v>
      </c>
      <c r="L67" s="11"/>
      <c r="M67" s="57"/>
      <c r="O67" s="11"/>
      <c r="P67" s="62" t="s">
        <v>193</v>
      </c>
      <c r="Q67" s="11"/>
      <c r="R67" s="11"/>
      <c r="S67" s="11">
        <v>11</v>
      </c>
    </row>
    <row r="68" s="33" customFormat="1" ht="24" spans="1:19">
      <c r="A68" s="41">
        <v>65</v>
      </c>
      <c r="B68" s="47"/>
      <c r="C68" s="11"/>
      <c r="D68" s="59">
        <v>4</v>
      </c>
      <c r="E68" s="11"/>
      <c r="F68" s="62" t="s">
        <v>195</v>
      </c>
      <c r="G68" s="11"/>
      <c r="H68" s="11"/>
      <c r="I68" s="11">
        <v>11</v>
      </c>
      <c r="J68" s="11">
        <v>17.8</v>
      </c>
      <c r="K68" s="41">
        <f t="shared" si="1"/>
        <v>195.8</v>
      </c>
      <c r="L68" s="11"/>
      <c r="M68" s="57"/>
      <c r="O68" s="11"/>
      <c r="P68" s="62" t="s">
        <v>194</v>
      </c>
      <c r="Q68" s="11"/>
      <c r="R68" s="11"/>
      <c r="S68" s="11">
        <v>11</v>
      </c>
    </row>
    <row r="69" s="33" customFormat="1" ht="24" spans="1:19">
      <c r="A69" s="41">
        <v>66</v>
      </c>
      <c r="B69" s="47"/>
      <c r="C69" s="11"/>
      <c r="D69" s="59">
        <v>9</v>
      </c>
      <c r="E69" s="11"/>
      <c r="F69" s="62" t="s">
        <v>196</v>
      </c>
      <c r="G69" s="11"/>
      <c r="H69" s="11"/>
      <c r="I69" s="11">
        <v>11</v>
      </c>
      <c r="J69" s="11">
        <v>29.7</v>
      </c>
      <c r="K69" s="41">
        <f t="shared" si="1"/>
        <v>326.7</v>
      </c>
      <c r="L69" s="11"/>
      <c r="M69" s="57"/>
      <c r="O69" s="11"/>
      <c r="P69" s="62" t="s">
        <v>195</v>
      </c>
      <c r="Q69" s="11"/>
      <c r="R69" s="11"/>
      <c r="S69" s="11">
        <v>11</v>
      </c>
    </row>
    <row r="70" s="33" customFormat="1" ht="24" spans="1:19">
      <c r="A70" s="41">
        <v>67</v>
      </c>
      <c r="B70" s="47"/>
      <c r="C70" s="11"/>
      <c r="D70" s="59">
        <v>10</v>
      </c>
      <c r="E70" s="11"/>
      <c r="F70" s="62" t="s">
        <v>197</v>
      </c>
      <c r="G70" s="11"/>
      <c r="H70" s="11"/>
      <c r="I70" s="11">
        <v>11</v>
      </c>
      <c r="J70" s="11">
        <v>17.8</v>
      </c>
      <c r="K70" s="41">
        <f t="shared" si="1"/>
        <v>195.8</v>
      </c>
      <c r="L70" s="11"/>
      <c r="M70" s="57"/>
      <c r="O70" s="11"/>
      <c r="P70" s="62" t="s">
        <v>196</v>
      </c>
      <c r="Q70" s="11"/>
      <c r="R70" s="11"/>
      <c r="S70" s="11">
        <v>11</v>
      </c>
    </row>
    <row r="71" s="33" customFormat="1" ht="13.2" spans="1:19">
      <c r="A71" s="41">
        <v>68</v>
      </c>
      <c r="B71" s="47"/>
      <c r="C71" s="11"/>
      <c r="D71" s="59">
        <v>12</v>
      </c>
      <c r="E71" s="11"/>
      <c r="F71" s="62" t="s">
        <v>198</v>
      </c>
      <c r="G71" s="11"/>
      <c r="H71" s="11"/>
      <c r="I71" s="11">
        <v>11</v>
      </c>
      <c r="J71" s="11">
        <v>160.6</v>
      </c>
      <c r="K71" s="41">
        <f t="shared" si="1"/>
        <v>1766.6</v>
      </c>
      <c r="L71" s="11"/>
      <c r="M71" s="57"/>
      <c r="O71" s="11"/>
      <c r="P71" s="62" t="s">
        <v>197</v>
      </c>
      <c r="Q71" s="11"/>
      <c r="R71" s="11"/>
      <c r="S71" s="11">
        <v>11</v>
      </c>
    </row>
    <row r="72" s="33" customFormat="1" ht="13.2" spans="1:19">
      <c r="A72" s="41">
        <v>69</v>
      </c>
      <c r="B72" s="47"/>
      <c r="C72" s="11"/>
      <c r="D72" s="59">
        <v>13</v>
      </c>
      <c r="E72" s="11"/>
      <c r="F72" s="62" t="s">
        <v>186</v>
      </c>
      <c r="G72" s="11"/>
      <c r="H72" s="11"/>
      <c r="I72" s="11">
        <v>11</v>
      </c>
      <c r="J72" s="11">
        <v>32.7</v>
      </c>
      <c r="K72" s="41">
        <f t="shared" si="1"/>
        <v>359.7</v>
      </c>
      <c r="L72" s="11"/>
      <c r="M72" s="57"/>
      <c r="O72" s="11"/>
      <c r="P72" s="62" t="s">
        <v>198</v>
      </c>
      <c r="Q72" s="11"/>
      <c r="R72" s="11"/>
      <c r="S72" s="11">
        <v>11</v>
      </c>
    </row>
    <row r="73" s="33" customFormat="1" ht="13.2" spans="1:19">
      <c r="A73" s="41">
        <v>70</v>
      </c>
      <c r="B73" s="47"/>
      <c r="C73" s="11" t="s">
        <v>199</v>
      </c>
      <c r="D73" s="64">
        <v>1</v>
      </c>
      <c r="E73" s="11" t="s">
        <v>200</v>
      </c>
      <c r="F73" s="61" t="s">
        <v>201</v>
      </c>
      <c r="G73" s="11" t="s">
        <v>202</v>
      </c>
      <c r="H73" s="11" t="s">
        <v>59</v>
      </c>
      <c r="I73" s="11">
        <v>1</v>
      </c>
      <c r="J73" s="11">
        <v>53.5</v>
      </c>
      <c r="K73" s="41">
        <f t="shared" si="1"/>
        <v>53.5</v>
      </c>
      <c r="L73" s="60"/>
      <c r="M73" s="57"/>
      <c r="O73" s="11"/>
      <c r="P73" s="62" t="s">
        <v>186</v>
      </c>
      <c r="Q73" s="11"/>
      <c r="R73" s="11"/>
      <c r="S73" s="11">
        <v>11</v>
      </c>
    </row>
    <row r="74" s="33" customFormat="1" ht="13.2" spans="1:19">
      <c r="A74" s="41">
        <v>71</v>
      </c>
      <c r="B74" s="47"/>
      <c r="C74" s="11"/>
      <c r="D74" s="64">
        <v>2</v>
      </c>
      <c r="E74" s="11"/>
      <c r="F74" s="61" t="s">
        <v>203</v>
      </c>
      <c r="G74" s="11"/>
      <c r="H74" s="11"/>
      <c r="I74" s="11">
        <v>1</v>
      </c>
      <c r="J74" s="11">
        <v>53.5</v>
      </c>
      <c r="K74" s="41">
        <f t="shared" si="1"/>
        <v>53.5</v>
      </c>
      <c r="L74" s="60"/>
      <c r="M74" s="57"/>
      <c r="O74" s="11" t="s">
        <v>200</v>
      </c>
      <c r="P74" s="61" t="s">
        <v>201</v>
      </c>
      <c r="Q74" s="11" t="s">
        <v>202</v>
      </c>
      <c r="R74" s="11" t="s">
        <v>59</v>
      </c>
      <c r="S74" s="11">
        <v>1</v>
      </c>
    </row>
    <row r="75" s="33" customFormat="1" ht="13.2" spans="1:19">
      <c r="A75" s="41">
        <v>72</v>
      </c>
      <c r="B75" s="47"/>
      <c r="C75" s="11"/>
      <c r="D75" s="64">
        <v>3</v>
      </c>
      <c r="E75" s="11"/>
      <c r="F75" s="61" t="s">
        <v>204</v>
      </c>
      <c r="G75" s="11"/>
      <c r="H75" s="11"/>
      <c r="I75" s="11">
        <v>1</v>
      </c>
      <c r="J75" s="11">
        <v>53.5</v>
      </c>
      <c r="K75" s="41">
        <f t="shared" si="1"/>
        <v>53.5</v>
      </c>
      <c r="L75" s="60"/>
      <c r="M75" s="57"/>
      <c r="O75" s="11"/>
      <c r="P75" s="61" t="s">
        <v>203</v>
      </c>
      <c r="Q75" s="11"/>
      <c r="R75" s="11"/>
      <c r="S75" s="11">
        <v>1</v>
      </c>
    </row>
    <row r="76" s="33" customFormat="1" ht="12" spans="1:19">
      <c r="A76" s="41">
        <v>73</v>
      </c>
      <c r="B76" s="47"/>
      <c r="C76" s="11"/>
      <c r="D76" s="11">
        <v>31</v>
      </c>
      <c r="E76" s="65" t="s">
        <v>205</v>
      </c>
      <c r="F76" s="11" t="s">
        <v>206</v>
      </c>
      <c r="G76" s="11" t="s">
        <v>207</v>
      </c>
      <c r="H76" s="11" t="s">
        <v>59</v>
      </c>
      <c r="I76" s="11">
        <v>1</v>
      </c>
      <c r="J76" s="11">
        <v>53.5</v>
      </c>
      <c r="K76" s="41">
        <f t="shared" si="1"/>
        <v>53.5</v>
      </c>
      <c r="L76" s="60"/>
      <c r="M76" s="57"/>
      <c r="O76" s="11"/>
      <c r="P76" s="61" t="s">
        <v>204</v>
      </c>
      <c r="Q76" s="11"/>
      <c r="R76" s="11"/>
      <c r="S76" s="11">
        <v>1</v>
      </c>
    </row>
    <row r="77" s="33" customFormat="1" ht="12" spans="1:19">
      <c r="A77" s="41">
        <v>74</v>
      </c>
      <c r="B77" s="47"/>
      <c r="C77" s="11"/>
      <c r="D77" s="11">
        <v>32</v>
      </c>
      <c r="E77" s="65"/>
      <c r="F77" s="11" t="s">
        <v>208</v>
      </c>
      <c r="G77" s="11"/>
      <c r="H77" s="11"/>
      <c r="I77" s="11">
        <v>1</v>
      </c>
      <c r="J77" s="11">
        <v>53.5</v>
      </c>
      <c r="K77" s="41">
        <f t="shared" si="1"/>
        <v>53.5</v>
      </c>
      <c r="L77" s="60"/>
      <c r="M77" s="57"/>
      <c r="O77" s="65" t="s">
        <v>205</v>
      </c>
      <c r="P77" s="11" t="s">
        <v>206</v>
      </c>
      <c r="Q77" s="11" t="s">
        <v>207</v>
      </c>
      <c r="R77" s="11" t="s">
        <v>59</v>
      </c>
      <c r="S77" s="11">
        <v>1</v>
      </c>
    </row>
    <row r="78" s="33" customFormat="1" ht="12" spans="1:19">
      <c r="A78" s="41">
        <v>75</v>
      </c>
      <c r="B78" s="47"/>
      <c r="C78" s="11"/>
      <c r="D78" s="11">
        <v>33</v>
      </c>
      <c r="E78" s="65"/>
      <c r="F78" s="11" t="s">
        <v>209</v>
      </c>
      <c r="G78" s="11"/>
      <c r="H78" s="11"/>
      <c r="I78" s="11">
        <v>1</v>
      </c>
      <c r="J78" s="11">
        <v>148.1</v>
      </c>
      <c r="K78" s="41">
        <f t="shared" si="1"/>
        <v>148.1</v>
      </c>
      <c r="L78" s="60"/>
      <c r="M78" s="57"/>
      <c r="O78" s="65"/>
      <c r="P78" s="11" t="s">
        <v>208</v>
      </c>
      <c r="Q78" s="11"/>
      <c r="R78" s="11"/>
      <c r="S78" s="11">
        <v>1</v>
      </c>
    </row>
    <row r="79" s="33" customFormat="1" ht="12" spans="1:19">
      <c r="A79" s="41">
        <v>76</v>
      </c>
      <c r="B79" s="47"/>
      <c r="C79" s="11"/>
      <c r="D79" s="11">
        <v>34</v>
      </c>
      <c r="E79" s="65"/>
      <c r="F79" s="11" t="s">
        <v>210</v>
      </c>
      <c r="G79" s="11"/>
      <c r="H79" s="11"/>
      <c r="I79" s="11">
        <v>1</v>
      </c>
      <c r="J79" s="11">
        <v>53.5</v>
      </c>
      <c r="K79" s="41">
        <f t="shared" si="1"/>
        <v>53.5</v>
      </c>
      <c r="L79" s="60"/>
      <c r="M79" s="57"/>
      <c r="O79" s="65"/>
      <c r="P79" s="11" t="s">
        <v>209</v>
      </c>
      <c r="Q79" s="11"/>
      <c r="R79" s="11"/>
      <c r="S79" s="11">
        <v>1</v>
      </c>
    </row>
    <row r="80" s="33" customFormat="1" ht="12" spans="1:19">
      <c r="A80" s="41">
        <v>77</v>
      </c>
      <c r="B80" s="47"/>
      <c r="C80" s="11"/>
      <c r="D80" s="11">
        <v>1</v>
      </c>
      <c r="E80" s="65" t="s">
        <v>211</v>
      </c>
      <c r="F80" s="11" t="s">
        <v>83</v>
      </c>
      <c r="G80" s="11"/>
      <c r="H80" s="11" t="s">
        <v>59</v>
      </c>
      <c r="I80" s="11">
        <v>1</v>
      </c>
      <c r="J80" s="11">
        <v>26.7</v>
      </c>
      <c r="K80" s="41">
        <f t="shared" si="1"/>
        <v>26.7</v>
      </c>
      <c r="L80" s="60"/>
      <c r="M80" s="57"/>
      <c r="O80" s="65"/>
      <c r="P80" s="11" t="s">
        <v>210</v>
      </c>
      <c r="Q80" s="11"/>
      <c r="R80" s="11"/>
      <c r="S80" s="11">
        <v>1</v>
      </c>
    </row>
    <row r="81" s="33" customFormat="1" ht="12" spans="1:19">
      <c r="A81" s="41">
        <v>78</v>
      </c>
      <c r="B81" s="47"/>
      <c r="C81" s="11"/>
      <c r="D81" s="11">
        <v>2</v>
      </c>
      <c r="E81" s="65"/>
      <c r="F81" s="11" t="s">
        <v>137</v>
      </c>
      <c r="G81" s="11"/>
      <c r="H81" s="11" t="s">
        <v>59</v>
      </c>
      <c r="I81" s="11">
        <v>1</v>
      </c>
      <c r="J81" s="11">
        <v>26.7</v>
      </c>
      <c r="K81" s="41">
        <f t="shared" si="1"/>
        <v>26.7</v>
      </c>
      <c r="L81" s="60"/>
      <c r="M81" s="57"/>
      <c r="O81" s="65" t="s">
        <v>211</v>
      </c>
      <c r="P81" s="11" t="s">
        <v>83</v>
      </c>
      <c r="Q81" s="11"/>
      <c r="R81" s="11" t="s">
        <v>59</v>
      </c>
      <c r="S81" s="11">
        <v>1</v>
      </c>
    </row>
    <row r="82" s="33" customFormat="1" ht="12" spans="1:19">
      <c r="A82" s="41">
        <v>79</v>
      </c>
      <c r="B82" s="47"/>
      <c r="C82" s="11"/>
      <c r="D82" s="11">
        <v>3</v>
      </c>
      <c r="E82" s="65"/>
      <c r="F82" s="11" t="s">
        <v>135</v>
      </c>
      <c r="G82" s="11"/>
      <c r="H82" s="11" t="s">
        <v>59</v>
      </c>
      <c r="I82" s="11">
        <v>1</v>
      </c>
      <c r="J82" s="11">
        <v>53.5</v>
      </c>
      <c r="K82" s="41">
        <f t="shared" si="1"/>
        <v>53.5</v>
      </c>
      <c r="L82" s="60"/>
      <c r="M82" s="57"/>
      <c r="O82" s="65"/>
      <c r="P82" s="11" t="s">
        <v>137</v>
      </c>
      <c r="Q82" s="11"/>
      <c r="R82" s="11" t="s">
        <v>59</v>
      </c>
      <c r="S82" s="11">
        <v>1</v>
      </c>
    </row>
    <row r="83" s="33" customFormat="1" ht="12" spans="1:19">
      <c r="A83" s="41">
        <v>80</v>
      </c>
      <c r="B83" s="47"/>
      <c r="C83" s="11"/>
      <c r="D83" s="11">
        <v>4</v>
      </c>
      <c r="E83" s="65"/>
      <c r="F83" s="11" t="s">
        <v>212</v>
      </c>
      <c r="G83" s="11"/>
      <c r="H83" s="11" t="s">
        <v>59</v>
      </c>
      <c r="I83" s="11">
        <v>1</v>
      </c>
      <c r="J83" s="11">
        <v>32.7</v>
      </c>
      <c r="K83" s="41">
        <f t="shared" si="1"/>
        <v>32.7</v>
      </c>
      <c r="L83" s="60"/>
      <c r="M83" s="57"/>
      <c r="O83" s="65"/>
      <c r="P83" s="11" t="s">
        <v>135</v>
      </c>
      <c r="Q83" s="11"/>
      <c r="R83" s="11" t="s">
        <v>59</v>
      </c>
      <c r="S83" s="11">
        <v>1</v>
      </c>
    </row>
    <row r="84" s="33" customFormat="1" ht="12" spans="1:19">
      <c r="A84" s="41">
        <v>81</v>
      </c>
      <c r="B84" s="47"/>
      <c r="C84" s="11"/>
      <c r="D84" s="11">
        <v>5</v>
      </c>
      <c r="E84" s="65"/>
      <c r="F84" s="11" t="s">
        <v>165</v>
      </c>
      <c r="G84" s="11"/>
      <c r="H84" s="11" t="s">
        <v>59</v>
      </c>
      <c r="I84" s="11">
        <v>1</v>
      </c>
      <c r="J84" s="11">
        <v>59.5</v>
      </c>
      <c r="K84" s="41">
        <f t="shared" si="1"/>
        <v>59.5</v>
      </c>
      <c r="L84" s="60"/>
      <c r="M84" s="57"/>
      <c r="O84" s="65"/>
      <c r="P84" s="11" t="s">
        <v>212</v>
      </c>
      <c r="Q84" s="11"/>
      <c r="R84" s="11" t="s">
        <v>59</v>
      </c>
      <c r="S84" s="11">
        <v>1</v>
      </c>
    </row>
    <row r="85" s="33" customFormat="1" ht="12" spans="1:19">
      <c r="A85" s="41">
        <v>82</v>
      </c>
      <c r="B85" s="47"/>
      <c r="C85" s="11"/>
      <c r="D85" s="11">
        <v>7</v>
      </c>
      <c r="E85" s="65"/>
      <c r="F85" s="11" t="s">
        <v>213</v>
      </c>
      <c r="G85" s="11"/>
      <c r="H85" s="11" t="s">
        <v>59</v>
      </c>
      <c r="I85" s="11">
        <v>1</v>
      </c>
      <c r="J85" s="11">
        <v>32.7</v>
      </c>
      <c r="K85" s="41">
        <f t="shared" si="1"/>
        <v>32.7</v>
      </c>
      <c r="L85" s="60"/>
      <c r="M85" s="57"/>
      <c r="O85" s="65"/>
      <c r="P85" s="11" t="s">
        <v>165</v>
      </c>
      <c r="Q85" s="11"/>
      <c r="R85" s="11" t="s">
        <v>59</v>
      </c>
      <c r="S85" s="11">
        <v>1</v>
      </c>
    </row>
    <row r="86" s="33" customFormat="1" ht="24" spans="1:19">
      <c r="A86" s="41">
        <v>83</v>
      </c>
      <c r="B86" s="47"/>
      <c r="C86" s="11"/>
      <c r="D86" s="59">
        <v>54</v>
      </c>
      <c r="E86" s="11" t="s">
        <v>214</v>
      </c>
      <c r="F86" s="61" t="s">
        <v>215</v>
      </c>
      <c r="G86" s="11" t="s">
        <v>216</v>
      </c>
      <c r="H86" s="61" t="s">
        <v>217</v>
      </c>
      <c r="I86" s="61">
        <v>2</v>
      </c>
      <c r="J86" s="61">
        <v>38.2</v>
      </c>
      <c r="K86" s="41">
        <f t="shared" si="1"/>
        <v>76.4</v>
      </c>
      <c r="L86" s="60"/>
      <c r="M86" s="57"/>
      <c r="O86" s="65"/>
      <c r="P86" s="11" t="s">
        <v>213</v>
      </c>
      <c r="Q86" s="11"/>
      <c r="R86" s="11" t="s">
        <v>59</v>
      </c>
      <c r="S86" s="11">
        <v>1</v>
      </c>
    </row>
    <row r="87" s="33" customFormat="1" ht="24" spans="1:19">
      <c r="A87" s="41">
        <v>84</v>
      </c>
      <c r="B87" s="47"/>
      <c r="C87" s="11"/>
      <c r="D87" s="59">
        <v>55</v>
      </c>
      <c r="E87" s="11"/>
      <c r="F87" s="61" t="s">
        <v>218</v>
      </c>
      <c r="G87" s="11"/>
      <c r="H87" s="61" t="s">
        <v>217</v>
      </c>
      <c r="I87" s="61">
        <v>2</v>
      </c>
      <c r="J87" s="61">
        <v>21.2</v>
      </c>
      <c r="K87" s="41">
        <f t="shared" si="1"/>
        <v>42.4</v>
      </c>
      <c r="L87" s="60" t="s">
        <v>219</v>
      </c>
      <c r="M87" s="57"/>
      <c r="O87" s="11" t="s">
        <v>214</v>
      </c>
      <c r="P87" s="61" t="s">
        <v>215</v>
      </c>
      <c r="Q87" s="11" t="s">
        <v>216</v>
      </c>
      <c r="R87" s="61" t="s">
        <v>217</v>
      </c>
      <c r="S87" s="61">
        <v>2</v>
      </c>
    </row>
    <row r="88" s="33" customFormat="1" ht="13.2" spans="1:19">
      <c r="A88" s="41">
        <v>85</v>
      </c>
      <c r="B88" s="47"/>
      <c r="C88" s="11"/>
      <c r="D88" s="59">
        <v>56</v>
      </c>
      <c r="E88" s="11"/>
      <c r="F88" s="61" t="s">
        <v>220</v>
      </c>
      <c r="G88" s="11"/>
      <c r="H88" s="61" t="s">
        <v>217</v>
      </c>
      <c r="I88" s="61">
        <v>2</v>
      </c>
      <c r="J88" s="61">
        <v>38.2</v>
      </c>
      <c r="K88" s="41">
        <f t="shared" si="1"/>
        <v>76.4</v>
      </c>
      <c r="L88" s="60"/>
      <c r="M88" s="57"/>
      <c r="O88" s="11"/>
      <c r="P88" s="61" t="s">
        <v>218</v>
      </c>
      <c r="Q88" s="11"/>
      <c r="R88" s="61" t="s">
        <v>217</v>
      </c>
      <c r="S88" s="61">
        <v>2</v>
      </c>
    </row>
    <row r="89" s="33" customFormat="1" ht="24" spans="1:19">
      <c r="A89" s="41">
        <v>86</v>
      </c>
      <c r="B89" s="47"/>
      <c r="C89" s="11"/>
      <c r="D89" s="59">
        <v>57</v>
      </c>
      <c r="E89" s="11"/>
      <c r="F89" s="61" t="s">
        <v>221</v>
      </c>
      <c r="G89" s="11"/>
      <c r="H89" s="61" t="s">
        <v>59</v>
      </c>
      <c r="I89" s="61">
        <v>2</v>
      </c>
      <c r="J89" s="61">
        <v>93.5</v>
      </c>
      <c r="K89" s="41">
        <f t="shared" si="1"/>
        <v>187</v>
      </c>
      <c r="L89" s="60" t="s">
        <v>222</v>
      </c>
      <c r="M89" s="57"/>
      <c r="O89" s="11"/>
      <c r="P89" s="61" t="s">
        <v>220</v>
      </c>
      <c r="Q89" s="11"/>
      <c r="R89" s="61" t="s">
        <v>217</v>
      </c>
      <c r="S89" s="61">
        <v>2</v>
      </c>
    </row>
    <row r="90" s="33" customFormat="1" ht="24" spans="1:19">
      <c r="A90" s="41">
        <v>87</v>
      </c>
      <c r="B90" s="47"/>
      <c r="C90" s="11"/>
      <c r="D90" s="59">
        <v>60</v>
      </c>
      <c r="E90" s="11"/>
      <c r="F90" s="61" t="s">
        <v>223</v>
      </c>
      <c r="G90" s="11"/>
      <c r="H90" s="61" t="s">
        <v>59</v>
      </c>
      <c r="I90" s="61">
        <v>2</v>
      </c>
      <c r="J90" s="61">
        <v>470</v>
      </c>
      <c r="K90" s="41">
        <f t="shared" si="1"/>
        <v>940</v>
      </c>
      <c r="L90" s="60"/>
      <c r="M90" s="57"/>
      <c r="O90" s="11"/>
      <c r="P90" s="61" t="s">
        <v>221</v>
      </c>
      <c r="Q90" s="11"/>
      <c r="R90" s="61" t="s">
        <v>59</v>
      </c>
      <c r="S90" s="61">
        <v>2</v>
      </c>
    </row>
    <row r="91" s="33" customFormat="1" ht="24" spans="1:19">
      <c r="A91" s="41">
        <v>88</v>
      </c>
      <c r="B91" s="47"/>
      <c r="C91" s="11"/>
      <c r="D91" s="59">
        <v>61</v>
      </c>
      <c r="E91" s="11"/>
      <c r="F91" s="61" t="s">
        <v>224</v>
      </c>
      <c r="G91" s="11"/>
      <c r="H91" s="61" t="s">
        <v>59</v>
      </c>
      <c r="I91" s="61">
        <v>2</v>
      </c>
      <c r="J91" s="61">
        <v>127.5</v>
      </c>
      <c r="K91" s="41">
        <f t="shared" si="1"/>
        <v>255</v>
      </c>
      <c r="L91" s="60"/>
      <c r="M91" s="57"/>
      <c r="O91" s="11"/>
      <c r="P91" s="61" t="s">
        <v>223</v>
      </c>
      <c r="Q91" s="11"/>
      <c r="R91" s="61" t="s">
        <v>59</v>
      </c>
      <c r="S91" s="61">
        <v>2</v>
      </c>
    </row>
    <row r="92" s="33" customFormat="1" ht="24" spans="1:19">
      <c r="A92" s="41">
        <v>89</v>
      </c>
      <c r="B92" s="47"/>
      <c r="C92" s="11"/>
      <c r="D92" s="59">
        <v>66</v>
      </c>
      <c r="E92" s="11"/>
      <c r="F92" s="61" t="s">
        <v>225</v>
      </c>
      <c r="G92" s="11"/>
      <c r="H92" s="61" t="s">
        <v>59</v>
      </c>
      <c r="I92" s="61">
        <v>2</v>
      </c>
      <c r="J92" s="61">
        <v>102</v>
      </c>
      <c r="K92" s="41">
        <f t="shared" si="1"/>
        <v>204</v>
      </c>
      <c r="L92" s="60"/>
      <c r="M92" s="57"/>
      <c r="O92" s="11"/>
      <c r="P92" s="61" t="s">
        <v>224</v>
      </c>
      <c r="Q92" s="11"/>
      <c r="R92" s="61" t="s">
        <v>59</v>
      </c>
      <c r="S92" s="61">
        <v>2</v>
      </c>
    </row>
    <row r="93" s="33" customFormat="1" ht="24" spans="1:19">
      <c r="A93" s="41">
        <v>90</v>
      </c>
      <c r="B93" s="47"/>
      <c r="C93" s="11"/>
      <c r="D93" s="70">
        <v>54</v>
      </c>
      <c r="E93" s="11" t="s">
        <v>226</v>
      </c>
      <c r="F93" s="70" t="s">
        <v>215</v>
      </c>
      <c r="G93" s="11" t="s">
        <v>227</v>
      </c>
      <c r="H93" s="11" t="s">
        <v>59</v>
      </c>
      <c r="I93" s="61">
        <v>2</v>
      </c>
      <c r="J93" s="61">
        <v>38.2</v>
      </c>
      <c r="K93" s="41">
        <f t="shared" si="1"/>
        <v>76.4</v>
      </c>
      <c r="L93" s="11"/>
      <c r="M93" s="57"/>
      <c r="O93" s="11"/>
      <c r="P93" s="61" t="s">
        <v>225</v>
      </c>
      <c r="Q93" s="11"/>
      <c r="R93" s="61" t="s">
        <v>59</v>
      </c>
      <c r="S93" s="61">
        <v>2</v>
      </c>
    </row>
    <row r="94" s="33" customFormat="1" ht="24" spans="1:19">
      <c r="A94" s="41">
        <v>91</v>
      </c>
      <c r="B94" s="47"/>
      <c r="C94" s="11"/>
      <c r="D94" s="70">
        <v>55</v>
      </c>
      <c r="E94" s="11"/>
      <c r="F94" s="70" t="s">
        <v>218</v>
      </c>
      <c r="G94" s="11"/>
      <c r="H94" s="11"/>
      <c r="I94" s="61">
        <v>2</v>
      </c>
      <c r="J94" s="61">
        <v>21.2</v>
      </c>
      <c r="K94" s="41">
        <f t="shared" si="1"/>
        <v>42.4</v>
      </c>
      <c r="L94" s="11"/>
      <c r="M94" s="57"/>
      <c r="O94" s="11" t="s">
        <v>226</v>
      </c>
      <c r="P94" s="70" t="s">
        <v>215</v>
      </c>
      <c r="Q94" s="11" t="s">
        <v>227</v>
      </c>
      <c r="R94" s="11" t="s">
        <v>59</v>
      </c>
      <c r="S94" s="61">
        <v>2</v>
      </c>
    </row>
    <row r="95" s="33" customFormat="1" ht="12" spans="1:19">
      <c r="A95" s="41">
        <v>92</v>
      </c>
      <c r="B95" s="47"/>
      <c r="C95" s="11"/>
      <c r="D95" s="70">
        <v>56</v>
      </c>
      <c r="E95" s="11"/>
      <c r="F95" s="11" t="s">
        <v>220</v>
      </c>
      <c r="G95" s="11"/>
      <c r="H95" s="11"/>
      <c r="I95" s="61">
        <v>2</v>
      </c>
      <c r="J95" s="61">
        <v>38.2</v>
      </c>
      <c r="K95" s="41">
        <f t="shared" si="1"/>
        <v>76.4</v>
      </c>
      <c r="L95" s="11"/>
      <c r="M95" s="57"/>
      <c r="O95" s="11"/>
      <c r="P95" s="70" t="s">
        <v>218</v>
      </c>
      <c r="Q95" s="11"/>
      <c r="R95" s="11"/>
      <c r="S95" s="61">
        <v>2</v>
      </c>
    </row>
    <row r="96" s="33" customFormat="1" ht="24" spans="1:19">
      <c r="A96" s="41">
        <v>93</v>
      </c>
      <c r="B96" s="47"/>
      <c r="C96" s="11"/>
      <c r="D96" s="70">
        <v>57</v>
      </c>
      <c r="E96" s="11"/>
      <c r="F96" s="11" t="s">
        <v>228</v>
      </c>
      <c r="G96" s="11"/>
      <c r="H96" s="11"/>
      <c r="I96" s="61">
        <v>2</v>
      </c>
      <c r="J96" s="61">
        <v>93.5</v>
      </c>
      <c r="K96" s="41">
        <f t="shared" si="1"/>
        <v>187</v>
      </c>
      <c r="L96" s="11"/>
      <c r="M96" s="57"/>
      <c r="O96" s="11"/>
      <c r="P96" s="11" t="s">
        <v>220</v>
      </c>
      <c r="Q96" s="11"/>
      <c r="R96" s="11"/>
      <c r="S96" s="61">
        <v>2</v>
      </c>
    </row>
    <row r="97" s="33" customFormat="1" ht="24" spans="1:19">
      <c r="A97" s="41">
        <v>94</v>
      </c>
      <c r="B97" s="47"/>
      <c r="C97" s="11"/>
      <c r="D97" s="70">
        <v>60</v>
      </c>
      <c r="E97" s="11"/>
      <c r="F97" s="11" t="s">
        <v>229</v>
      </c>
      <c r="G97" s="11"/>
      <c r="H97" s="11"/>
      <c r="I97" s="61">
        <v>2</v>
      </c>
      <c r="J97" s="61">
        <v>470</v>
      </c>
      <c r="K97" s="41">
        <f t="shared" si="1"/>
        <v>940</v>
      </c>
      <c r="L97" s="11"/>
      <c r="M97" s="57"/>
      <c r="O97" s="11"/>
      <c r="P97" s="11" t="s">
        <v>228</v>
      </c>
      <c r="Q97" s="11"/>
      <c r="R97" s="11"/>
      <c r="S97" s="61">
        <v>2</v>
      </c>
    </row>
    <row r="98" s="33" customFormat="1" ht="24" spans="1:19">
      <c r="A98" s="41">
        <v>95</v>
      </c>
      <c r="B98" s="47"/>
      <c r="C98" s="11"/>
      <c r="D98" s="70">
        <v>61</v>
      </c>
      <c r="E98" s="11"/>
      <c r="F98" s="11" t="s">
        <v>230</v>
      </c>
      <c r="G98" s="11"/>
      <c r="H98" s="11"/>
      <c r="I98" s="61">
        <v>2</v>
      </c>
      <c r="J98" s="61">
        <v>127.5</v>
      </c>
      <c r="K98" s="41">
        <f t="shared" si="1"/>
        <v>255</v>
      </c>
      <c r="L98" s="11"/>
      <c r="M98" s="57"/>
      <c r="O98" s="11"/>
      <c r="P98" s="11" t="s">
        <v>229</v>
      </c>
      <c r="Q98" s="11"/>
      <c r="R98" s="11"/>
      <c r="S98" s="61">
        <v>2</v>
      </c>
    </row>
    <row r="99" s="33" customFormat="1" ht="24" spans="1:19">
      <c r="A99" s="41">
        <v>96</v>
      </c>
      <c r="B99" s="47"/>
      <c r="C99" s="11"/>
      <c r="D99" s="70">
        <v>66</v>
      </c>
      <c r="E99" s="11"/>
      <c r="F99" s="11" t="s">
        <v>231</v>
      </c>
      <c r="G99" s="11"/>
      <c r="H99" s="11"/>
      <c r="I99" s="61">
        <v>2</v>
      </c>
      <c r="J99" s="61">
        <v>102</v>
      </c>
      <c r="K99" s="41">
        <f t="shared" si="1"/>
        <v>204</v>
      </c>
      <c r="L99" s="11"/>
      <c r="M99" s="57"/>
      <c r="O99" s="11"/>
      <c r="P99" s="11" t="s">
        <v>230</v>
      </c>
      <c r="Q99" s="11"/>
      <c r="R99" s="11"/>
      <c r="S99" s="61">
        <v>2</v>
      </c>
    </row>
    <row r="100" s="34" customFormat="1" ht="13.2" spans="1:19">
      <c r="A100" s="41">
        <v>97</v>
      </c>
      <c r="B100" s="47"/>
      <c r="C100" s="11" t="s">
        <v>232</v>
      </c>
      <c r="D100" s="11">
        <v>1</v>
      </c>
      <c r="E100" s="11" t="s">
        <v>233</v>
      </c>
      <c r="F100" s="11" t="s">
        <v>234</v>
      </c>
      <c r="G100" s="11" t="s">
        <v>235</v>
      </c>
      <c r="H100" s="11" t="s">
        <v>59</v>
      </c>
      <c r="I100" s="11">
        <v>110</v>
      </c>
      <c r="J100" s="11">
        <v>35.7</v>
      </c>
      <c r="K100" s="41">
        <f t="shared" si="1"/>
        <v>3927</v>
      </c>
      <c r="L100" s="60"/>
      <c r="M100" s="73"/>
      <c r="O100" s="11"/>
      <c r="P100" s="11" t="s">
        <v>231</v>
      </c>
      <c r="Q100" s="11"/>
      <c r="R100" s="11"/>
      <c r="S100" s="61">
        <v>2</v>
      </c>
    </row>
    <row r="101" s="34" customFormat="1" ht="13.2" spans="1:19">
      <c r="A101" s="41">
        <v>98</v>
      </c>
      <c r="B101" s="47"/>
      <c r="C101" s="11"/>
      <c r="D101" s="11">
        <v>2</v>
      </c>
      <c r="E101" s="11"/>
      <c r="F101" s="11" t="s">
        <v>236</v>
      </c>
      <c r="G101" s="11"/>
      <c r="H101" s="11"/>
      <c r="I101" s="11">
        <v>110</v>
      </c>
      <c r="J101" s="11">
        <v>23.8</v>
      </c>
      <c r="K101" s="41">
        <f t="shared" si="1"/>
        <v>2618</v>
      </c>
      <c r="L101" s="60"/>
      <c r="M101" s="73"/>
      <c r="O101" s="11" t="s">
        <v>233</v>
      </c>
      <c r="P101" s="11" t="s">
        <v>234</v>
      </c>
      <c r="Q101" s="11" t="s">
        <v>235</v>
      </c>
      <c r="R101" s="11" t="s">
        <v>59</v>
      </c>
      <c r="S101" s="11">
        <v>110</v>
      </c>
    </row>
    <row r="102" s="34" customFormat="1" ht="12" spans="1:19">
      <c r="A102" s="41">
        <v>99</v>
      </c>
      <c r="B102" s="47"/>
      <c r="C102" s="11"/>
      <c r="D102" s="11">
        <v>5</v>
      </c>
      <c r="E102" s="11"/>
      <c r="F102" s="11" t="s">
        <v>237</v>
      </c>
      <c r="G102" s="11"/>
      <c r="H102" s="11"/>
      <c r="I102" s="11">
        <v>110</v>
      </c>
      <c r="J102" s="11">
        <v>11.9</v>
      </c>
      <c r="K102" s="41">
        <f t="shared" si="1"/>
        <v>1309</v>
      </c>
      <c r="L102" s="60"/>
      <c r="M102" s="73"/>
      <c r="O102" s="11"/>
      <c r="P102" s="11" t="s">
        <v>236</v>
      </c>
      <c r="Q102" s="11"/>
      <c r="R102" s="11"/>
      <c r="S102" s="11">
        <v>110</v>
      </c>
    </row>
    <row r="103" s="34" customFormat="1" ht="12" spans="1:19">
      <c r="A103" s="41">
        <v>100</v>
      </c>
      <c r="B103" s="47"/>
      <c r="C103" s="11"/>
      <c r="D103" s="11">
        <v>22</v>
      </c>
      <c r="E103" s="11"/>
      <c r="F103" s="60" t="s">
        <v>238</v>
      </c>
      <c r="G103" s="11"/>
      <c r="H103" s="11"/>
      <c r="I103" s="11">
        <v>110</v>
      </c>
      <c r="J103" s="11">
        <v>12.7</v>
      </c>
      <c r="K103" s="41">
        <f t="shared" si="1"/>
        <v>1397</v>
      </c>
      <c r="L103" s="60"/>
      <c r="M103" s="73"/>
      <c r="O103" s="11"/>
      <c r="P103" s="11" t="s">
        <v>237</v>
      </c>
      <c r="Q103" s="11"/>
      <c r="R103" s="11"/>
      <c r="S103" s="11">
        <v>110</v>
      </c>
    </row>
    <row r="104" s="34" customFormat="1" ht="12" spans="1:19">
      <c r="A104" s="41">
        <v>101</v>
      </c>
      <c r="B104" s="47"/>
      <c r="C104" s="11"/>
      <c r="D104" s="11">
        <v>24</v>
      </c>
      <c r="E104" s="11"/>
      <c r="F104" s="60" t="s">
        <v>239</v>
      </c>
      <c r="G104" s="11"/>
      <c r="H104" s="11"/>
      <c r="I104" s="11">
        <v>110</v>
      </c>
      <c r="J104" s="11">
        <v>12.7</v>
      </c>
      <c r="K104" s="41">
        <f t="shared" si="1"/>
        <v>1397</v>
      </c>
      <c r="L104" s="60"/>
      <c r="M104" s="73"/>
      <c r="O104" s="11"/>
      <c r="P104" s="60" t="s">
        <v>238</v>
      </c>
      <c r="Q104" s="11"/>
      <c r="R104" s="11"/>
      <c r="S104" s="11">
        <v>110</v>
      </c>
    </row>
    <row r="105" s="31" customFormat="1" ht="12" spans="1:19">
      <c r="A105" s="41">
        <v>102</v>
      </c>
      <c r="B105" s="47"/>
      <c r="C105" s="11" t="s">
        <v>240</v>
      </c>
      <c r="D105" s="11">
        <v>1</v>
      </c>
      <c r="E105" s="11" t="s">
        <v>241</v>
      </c>
      <c r="F105" s="11" t="s">
        <v>242</v>
      </c>
      <c r="G105" s="11" t="s">
        <v>243</v>
      </c>
      <c r="H105" s="11" t="s">
        <v>59</v>
      </c>
      <c r="I105" s="11">
        <v>7</v>
      </c>
      <c r="J105" s="11">
        <v>53.5</v>
      </c>
      <c r="K105" s="41">
        <f t="shared" si="1"/>
        <v>374.5</v>
      </c>
      <c r="L105" s="11"/>
      <c r="M105" s="37"/>
      <c r="O105" s="11"/>
      <c r="P105" s="60" t="s">
        <v>239</v>
      </c>
      <c r="Q105" s="11"/>
      <c r="R105" s="11"/>
      <c r="S105" s="11">
        <v>110</v>
      </c>
    </row>
    <row r="106" s="31" customFormat="1" ht="12" spans="1:19">
      <c r="A106" s="41">
        <v>103</v>
      </c>
      <c r="B106" s="47"/>
      <c r="C106" s="11"/>
      <c r="D106" s="11">
        <v>2</v>
      </c>
      <c r="E106" s="11"/>
      <c r="F106" s="11" t="s">
        <v>244</v>
      </c>
      <c r="G106" s="11"/>
      <c r="H106" s="11"/>
      <c r="I106" s="11">
        <v>7</v>
      </c>
      <c r="J106" s="11">
        <v>154.7</v>
      </c>
      <c r="K106" s="41">
        <f t="shared" si="1"/>
        <v>1082.9</v>
      </c>
      <c r="L106" s="11"/>
      <c r="M106" s="37"/>
      <c r="O106" s="11" t="s">
        <v>241</v>
      </c>
      <c r="P106" s="11" t="s">
        <v>242</v>
      </c>
      <c r="Q106" s="11" t="s">
        <v>243</v>
      </c>
      <c r="R106" s="11" t="s">
        <v>59</v>
      </c>
      <c r="S106" s="11">
        <v>7</v>
      </c>
    </row>
    <row r="107" s="31" customFormat="1" ht="12" spans="1:19">
      <c r="A107" s="41">
        <v>104</v>
      </c>
      <c r="B107" s="47"/>
      <c r="C107" s="11"/>
      <c r="D107" s="11">
        <v>3</v>
      </c>
      <c r="E107" s="11"/>
      <c r="F107" s="11" t="s">
        <v>245</v>
      </c>
      <c r="G107" s="11"/>
      <c r="H107" s="11"/>
      <c r="I107" s="11">
        <v>7</v>
      </c>
      <c r="J107" s="11">
        <v>23.8</v>
      </c>
      <c r="K107" s="41">
        <f t="shared" si="1"/>
        <v>166.6</v>
      </c>
      <c r="L107" s="11"/>
      <c r="M107" s="37"/>
      <c r="O107" s="11"/>
      <c r="P107" s="11" t="s">
        <v>244</v>
      </c>
      <c r="Q107" s="11"/>
      <c r="R107" s="11"/>
      <c r="S107" s="11">
        <v>7</v>
      </c>
    </row>
    <row r="108" s="31" customFormat="1" ht="12" spans="1:19">
      <c r="A108" s="41">
        <v>105</v>
      </c>
      <c r="B108" s="47"/>
      <c r="C108" s="11"/>
      <c r="D108" s="11">
        <v>4</v>
      </c>
      <c r="E108" s="11"/>
      <c r="F108" s="11" t="s">
        <v>246</v>
      </c>
      <c r="G108" s="11"/>
      <c r="H108" s="11"/>
      <c r="I108" s="11">
        <v>7</v>
      </c>
      <c r="J108" s="11">
        <v>47.6</v>
      </c>
      <c r="K108" s="41">
        <f t="shared" si="1"/>
        <v>333.2</v>
      </c>
      <c r="L108" s="11"/>
      <c r="M108" s="37"/>
      <c r="O108" s="11"/>
      <c r="P108" s="11" t="s">
        <v>245</v>
      </c>
      <c r="Q108" s="11"/>
      <c r="R108" s="11"/>
      <c r="S108" s="11">
        <v>7</v>
      </c>
    </row>
    <row r="109" s="31" customFormat="1" ht="12" spans="1:19">
      <c r="A109" s="41">
        <v>106</v>
      </c>
      <c r="B109" s="47"/>
      <c r="C109" s="11"/>
      <c r="D109" s="11">
        <v>5</v>
      </c>
      <c r="E109" s="11"/>
      <c r="F109" s="11" t="s">
        <v>186</v>
      </c>
      <c r="G109" s="11"/>
      <c r="H109" s="11"/>
      <c r="I109" s="11">
        <v>7</v>
      </c>
      <c r="J109" s="11">
        <v>85</v>
      </c>
      <c r="K109" s="41">
        <f t="shared" si="1"/>
        <v>595</v>
      </c>
      <c r="L109" s="11"/>
      <c r="M109" s="37"/>
      <c r="O109" s="11"/>
      <c r="P109" s="11" t="s">
        <v>246</v>
      </c>
      <c r="Q109" s="11"/>
      <c r="R109" s="11"/>
      <c r="S109" s="11">
        <v>7</v>
      </c>
    </row>
    <row r="110" s="31" customFormat="1" ht="12" spans="1:19">
      <c r="A110" s="41">
        <v>107</v>
      </c>
      <c r="B110" s="47"/>
      <c r="C110" s="11"/>
      <c r="D110" s="11">
        <v>7</v>
      </c>
      <c r="E110" s="11"/>
      <c r="F110" s="11" t="s">
        <v>247</v>
      </c>
      <c r="G110" s="11"/>
      <c r="H110" s="11"/>
      <c r="I110" s="11">
        <v>7</v>
      </c>
      <c r="J110" s="11">
        <v>63.7</v>
      </c>
      <c r="K110" s="41">
        <f t="shared" si="1"/>
        <v>445.9</v>
      </c>
      <c r="L110" s="11"/>
      <c r="M110" s="37"/>
      <c r="O110" s="11"/>
      <c r="P110" s="11" t="s">
        <v>186</v>
      </c>
      <c r="Q110" s="11"/>
      <c r="R110" s="11"/>
      <c r="S110" s="11">
        <v>7</v>
      </c>
    </row>
    <row r="111" s="33" customFormat="1" ht="13.2" spans="1:19">
      <c r="A111" s="41">
        <v>108</v>
      </c>
      <c r="B111" s="47"/>
      <c r="C111" s="41" t="s">
        <v>17</v>
      </c>
      <c r="D111" s="43">
        <v>1</v>
      </c>
      <c r="E111" s="44" t="s">
        <v>248</v>
      </c>
      <c r="F111" s="62" t="s">
        <v>245</v>
      </c>
      <c r="G111" s="45" t="s">
        <v>249</v>
      </c>
      <c r="H111" s="41" t="s">
        <v>59</v>
      </c>
      <c r="I111" s="41">
        <v>10</v>
      </c>
      <c r="J111" s="41">
        <v>11.9</v>
      </c>
      <c r="K111" s="41">
        <f t="shared" si="1"/>
        <v>119</v>
      </c>
      <c r="L111" s="45"/>
      <c r="M111" s="57"/>
      <c r="O111" s="11"/>
      <c r="P111" s="11" t="s">
        <v>247</v>
      </c>
      <c r="Q111" s="11"/>
      <c r="R111" s="11"/>
      <c r="S111" s="11">
        <v>7</v>
      </c>
    </row>
    <row r="112" s="33" customFormat="1" ht="13.2" spans="1:19">
      <c r="A112" s="41">
        <v>109</v>
      </c>
      <c r="B112" s="47"/>
      <c r="C112" s="41"/>
      <c r="D112" s="43">
        <v>5</v>
      </c>
      <c r="E112" s="44"/>
      <c r="F112" s="62" t="s">
        <v>250</v>
      </c>
      <c r="G112" s="45"/>
      <c r="H112" s="41"/>
      <c r="I112" s="41">
        <v>10</v>
      </c>
      <c r="J112" s="41">
        <v>446.2</v>
      </c>
      <c r="K112" s="41">
        <f t="shared" si="1"/>
        <v>4462</v>
      </c>
      <c r="L112" s="45"/>
      <c r="M112" s="57"/>
      <c r="O112" s="44" t="s">
        <v>248</v>
      </c>
      <c r="P112" s="62" t="s">
        <v>245</v>
      </c>
      <c r="Q112" s="45" t="s">
        <v>249</v>
      </c>
      <c r="R112" s="41" t="s">
        <v>59</v>
      </c>
      <c r="S112" s="41">
        <v>10</v>
      </c>
    </row>
    <row r="113" s="33" customFormat="1" ht="13.2" spans="1:19">
      <c r="A113" s="41">
        <v>110</v>
      </c>
      <c r="B113" s="47"/>
      <c r="C113" s="41"/>
      <c r="D113" s="43">
        <v>7</v>
      </c>
      <c r="E113" s="44"/>
      <c r="F113" s="62" t="s">
        <v>251</v>
      </c>
      <c r="G113" s="45"/>
      <c r="H113" s="41"/>
      <c r="I113" s="41">
        <v>10</v>
      </c>
      <c r="J113" s="41">
        <v>71.4</v>
      </c>
      <c r="K113" s="41">
        <f t="shared" si="1"/>
        <v>714</v>
      </c>
      <c r="L113" s="45"/>
      <c r="M113" s="57"/>
      <c r="O113" s="44"/>
      <c r="P113" s="62" t="s">
        <v>250</v>
      </c>
      <c r="Q113" s="45"/>
      <c r="R113" s="41"/>
      <c r="S113" s="41">
        <v>10</v>
      </c>
    </row>
    <row r="114" s="33" customFormat="1" ht="13.2" spans="1:19">
      <c r="A114" s="41">
        <v>111</v>
      </c>
      <c r="B114" s="47"/>
      <c r="C114" s="41"/>
      <c r="D114" s="43">
        <v>10</v>
      </c>
      <c r="E114" s="44"/>
      <c r="F114" s="62" t="s">
        <v>252</v>
      </c>
      <c r="G114" s="45"/>
      <c r="H114" s="41"/>
      <c r="I114" s="41">
        <v>10</v>
      </c>
      <c r="J114" s="41">
        <v>59.5</v>
      </c>
      <c r="K114" s="41">
        <f t="shared" si="1"/>
        <v>595</v>
      </c>
      <c r="L114" s="45"/>
      <c r="M114" s="57"/>
      <c r="O114" s="44"/>
      <c r="P114" s="62" t="s">
        <v>251</v>
      </c>
      <c r="Q114" s="45"/>
      <c r="R114" s="41"/>
      <c r="S114" s="41">
        <v>10</v>
      </c>
    </row>
    <row r="115" s="33" customFormat="1" ht="13.2" spans="1:19">
      <c r="A115" s="41">
        <v>112</v>
      </c>
      <c r="B115" s="47"/>
      <c r="C115" s="41"/>
      <c r="D115" s="43">
        <v>22</v>
      </c>
      <c r="E115" s="44"/>
      <c r="F115" s="62" t="s">
        <v>253</v>
      </c>
      <c r="G115" s="45"/>
      <c r="H115" s="41"/>
      <c r="I115" s="41">
        <v>3</v>
      </c>
      <c r="J115" s="41">
        <v>476</v>
      </c>
      <c r="K115" s="41">
        <f t="shared" si="1"/>
        <v>1428</v>
      </c>
      <c r="L115" s="45"/>
      <c r="M115" s="57"/>
      <c r="O115" s="44"/>
      <c r="P115" s="62" t="s">
        <v>252</v>
      </c>
      <c r="Q115" s="45"/>
      <c r="R115" s="41"/>
      <c r="S115" s="41">
        <v>10</v>
      </c>
    </row>
    <row r="116" s="33" customFormat="1" ht="24" spans="1:19">
      <c r="A116" s="41">
        <v>113</v>
      </c>
      <c r="B116" s="47"/>
      <c r="C116" s="41"/>
      <c r="D116" s="48">
        <v>11</v>
      </c>
      <c r="E116" s="45" t="s">
        <v>61</v>
      </c>
      <c r="F116" s="41" t="s">
        <v>61</v>
      </c>
      <c r="G116" s="45" t="s">
        <v>254</v>
      </c>
      <c r="H116" s="41" t="s">
        <v>63</v>
      </c>
      <c r="I116" s="41">
        <v>8</v>
      </c>
      <c r="J116" s="41">
        <v>23.8</v>
      </c>
      <c r="K116" s="41">
        <f t="shared" si="1"/>
        <v>190.4</v>
      </c>
      <c r="L116" s="41" t="s">
        <v>64</v>
      </c>
      <c r="M116" s="57"/>
      <c r="O116" s="44"/>
      <c r="P116" s="62" t="s">
        <v>253</v>
      </c>
      <c r="Q116" s="45"/>
      <c r="R116" s="41"/>
      <c r="S116" s="41">
        <v>3</v>
      </c>
    </row>
    <row r="117" s="33" customFormat="1" ht="36" spans="1:19">
      <c r="A117" s="41">
        <v>114</v>
      </c>
      <c r="B117" s="47"/>
      <c r="C117" s="41" t="s">
        <v>17</v>
      </c>
      <c r="D117" s="43">
        <v>1</v>
      </c>
      <c r="E117" s="44" t="s">
        <v>255</v>
      </c>
      <c r="F117" s="62" t="s">
        <v>245</v>
      </c>
      <c r="G117" s="45" t="s">
        <v>249</v>
      </c>
      <c r="H117" s="41" t="s">
        <v>59</v>
      </c>
      <c r="I117" s="41">
        <v>1</v>
      </c>
      <c r="J117" s="41">
        <v>11.9</v>
      </c>
      <c r="K117" s="41">
        <f t="shared" si="1"/>
        <v>11.9</v>
      </c>
      <c r="L117" s="45"/>
      <c r="M117" s="57"/>
      <c r="O117" s="45" t="s">
        <v>61</v>
      </c>
      <c r="P117" s="41" t="s">
        <v>61</v>
      </c>
      <c r="Q117" s="45" t="s">
        <v>254</v>
      </c>
      <c r="R117" s="41" t="s">
        <v>63</v>
      </c>
      <c r="S117" s="41">
        <v>8</v>
      </c>
    </row>
    <row r="118" s="33" customFormat="1" ht="13.2" spans="1:19">
      <c r="A118" s="41">
        <v>115</v>
      </c>
      <c r="B118" s="47"/>
      <c r="C118" s="41"/>
      <c r="D118" s="43">
        <v>5</v>
      </c>
      <c r="E118" s="44"/>
      <c r="F118" s="62" t="s">
        <v>250</v>
      </c>
      <c r="G118" s="45"/>
      <c r="H118" s="41"/>
      <c r="I118" s="41">
        <v>1</v>
      </c>
      <c r="J118" s="41">
        <v>446.2</v>
      </c>
      <c r="K118" s="41">
        <f t="shared" si="1"/>
        <v>446.2</v>
      </c>
      <c r="L118" s="45"/>
      <c r="M118" s="57"/>
      <c r="O118" s="44" t="s">
        <v>255</v>
      </c>
      <c r="P118" s="62" t="s">
        <v>245</v>
      </c>
      <c r="Q118" s="45" t="s">
        <v>249</v>
      </c>
      <c r="R118" s="41" t="s">
        <v>59</v>
      </c>
      <c r="S118" s="41">
        <v>1</v>
      </c>
    </row>
    <row r="119" s="33" customFormat="1" ht="13.2" spans="1:19">
      <c r="A119" s="41">
        <v>116</v>
      </c>
      <c r="B119" s="47"/>
      <c r="C119" s="41"/>
      <c r="D119" s="43">
        <v>7</v>
      </c>
      <c r="E119" s="44"/>
      <c r="F119" s="62" t="s">
        <v>251</v>
      </c>
      <c r="G119" s="45"/>
      <c r="H119" s="41"/>
      <c r="I119" s="41">
        <v>1</v>
      </c>
      <c r="J119" s="41">
        <v>71.4</v>
      </c>
      <c r="K119" s="41">
        <f t="shared" si="1"/>
        <v>71.4</v>
      </c>
      <c r="L119" s="45"/>
      <c r="M119" s="57"/>
      <c r="O119" s="44"/>
      <c r="P119" s="62" t="s">
        <v>250</v>
      </c>
      <c r="Q119" s="45"/>
      <c r="R119" s="41"/>
      <c r="S119" s="41">
        <v>1</v>
      </c>
    </row>
    <row r="120" s="33" customFormat="1" ht="13.2" spans="1:19">
      <c r="A120" s="41">
        <v>117</v>
      </c>
      <c r="B120" s="47"/>
      <c r="C120" s="41"/>
      <c r="D120" s="43">
        <v>10</v>
      </c>
      <c r="E120" s="44"/>
      <c r="F120" s="62" t="s">
        <v>252</v>
      </c>
      <c r="G120" s="45"/>
      <c r="H120" s="41"/>
      <c r="I120" s="41">
        <v>1</v>
      </c>
      <c r="J120" s="41">
        <v>59.5</v>
      </c>
      <c r="K120" s="41">
        <f t="shared" si="1"/>
        <v>59.5</v>
      </c>
      <c r="L120" s="45"/>
      <c r="M120" s="57"/>
      <c r="O120" s="44"/>
      <c r="P120" s="62" t="s">
        <v>251</v>
      </c>
      <c r="Q120" s="45"/>
      <c r="R120" s="41"/>
      <c r="S120" s="41">
        <v>1</v>
      </c>
    </row>
    <row r="121" s="33" customFormat="1" ht="13.2" spans="1:19">
      <c r="A121" s="41">
        <v>118</v>
      </c>
      <c r="B121" s="47"/>
      <c r="C121" s="41"/>
      <c r="D121" s="43">
        <v>23</v>
      </c>
      <c r="E121" s="44"/>
      <c r="F121" s="62" t="s">
        <v>256</v>
      </c>
      <c r="G121" s="45"/>
      <c r="H121" s="41"/>
      <c r="I121" s="41">
        <v>1</v>
      </c>
      <c r="J121" s="41">
        <v>340</v>
      </c>
      <c r="K121" s="41">
        <f t="shared" si="1"/>
        <v>340</v>
      </c>
      <c r="L121" s="45"/>
      <c r="M121" s="57"/>
      <c r="O121" s="44"/>
      <c r="P121" s="62" t="s">
        <v>252</v>
      </c>
      <c r="Q121" s="45"/>
      <c r="R121" s="41"/>
      <c r="S121" s="41">
        <v>1</v>
      </c>
    </row>
    <row r="122" s="33" customFormat="1" ht="24" spans="1:19">
      <c r="A122" s="41">
        <v>119</v>
      </c>
      <c r="B122" s="47"/>
      <c r="C122" s="41" t="s">
        <v>257</v>
      </c>
      <c r="D122" s="48">
        <v>1</v>
      </c>
      <c r="E122" s="45" t="s">
        <v>258</v>
      </c>
      <c r="F122" s="61" t="s">
        <v>259</v>
      </c>
      <c r="G122" s="45" t="s">
        <v>260</v>
      </c>
      <c r="H122" s="11" t="s">
        <v>63</v>
      </c>
      <c r="I122" s="11">
        <v>2</v>
      </c>
      <c r="J122" s="11">
        <v>23.8</v>
      </c>
      <c r="K122" s="41">
        <f t="shared" si="1"/>
        <v>47.6</v>
      </c>
      <c r="L122" s="61"/>
      <c r="M122" s="57"/>
      <c r="O122" s="44"/>
      <c r="P122" s="62" t="s">
        <v>256</v>
      </c>
      <c r="Q122" s="45"/>
      <c r="R122" s="41"/>
      <c r="S122" s="41">
        <v>1</v>
      </c>
    </row>
    <row r="123" s="33" customFormat="1" ht="24" spans="1:19">
      <c r="A123" s="41">
        <v>120</v>
      </c>
      <c r="B123" s="47"/>
      <c r="C123" s="41"/>
      <c r="D123" s="48">
        <v>5</v>
      </c>
      <c r="E123" s="45"/>
      <c r="F123" s="61" t="s">
        <v>67</v>
      </c>
      <c r="G123" s="45" t="s">
        <v>68</v>
      </c>
      <c r="H123" s="61" t="s">
        <v>217</v>
      </c>
      <c r="I123" s="61">
        <v>2</v>
      </c>
      <c r="J123" s="61">
        <v>1062.5</v>
      </c>
      <c r="K123" s="41">
        <f t="shared" si="1"/>
        <v>2125</v>
      </c>
      <c r="L123" s="61"/>
      <c r="M123" s="57"/>
      <c r="O123" s="45" t="s">
        <v>258</v>
      </c>
      <c r="P123" s="61" t="s">
        <v>259</v>
      </c>
      <c r="Q123" s="45" t="s">
        <v>260</v>
      </c>
      <c r="R123" s="11" t="s">
        <v>63</v>
      </c>
      <c r="S123" s="11">
        <v>2</v>
      </c>
    </row>
    <row r="124" s="33" customFormat="1" ht="24" spans="1:19">
      <c r="A124" s="41">
        <v>121</v>
      </c>
      <c r="B124" s="47"/>
      <c r="C124" s="11" t="s">
        <v>261</v>
      </c>
      <c r="D124" s="11">
        <v>1</v>
      </c>
      <c r="E124" s="70" t="s">
        <v>262</v>
      </c>
      <c r="F124" s="11" t="s">
        <v>83</v>
      </c>
      <c r="G124" s="70" t="s">
        <v>263</v>
      </c>
      <c r="H124" s="11" t="s">
        <v>59</v>
      </c>
      <c r="I124" s="11">
        <v>2</v>
      </c>
      <c r="J124" s="11">
        <v>53.5</v>
      </c>
      <c r="K124" s="41">
        <f t="shared" si="1"/>
        <v>107</v>
      </c>
      <c r="L124" s="41"/>
      <c r="M124" s="57"/>
      <c r="O124" s="45"/>
      <c r="P124" s="61" t="s">
        <v>67</v>
      </c>
      <c r="Q124" s="45" t="s">
        <v>68</v>
      </c>
      <c r="R124" s="61" t="s">
        <v>217</v>
      </c>
      <c r="S124" s="61">
        <v>2</v>
      </c>
    </row>
    <row r="125" s="33" customFormat="1" ht="12" spans="1:19">
      <c r="A125" s="41">
        <v>122</v>
      </c>
      <c r="B125" s="47"/>
      <c r="C125" s="11"/>
      <c r="D125" s="11">
        <v>2</v>
      </c>
      <c r="E125" s="70"/>
      <c r="F125" s="11" t="s">
        <v>137</v>
      </c>
      <c r="G125" s="70"/>
      <c r="H125" s="11"/>
      <c r="I125" s="11">
        <v>2</v>
      </c>
      <c r="J125" s="11">
        <v>71.4</v>
      </c>
      <c r="K125" s="41">
        <f t="shared" si="1"/>
        <v>142.8</v>
      </c>
      <c r="L125" s="41"/>
      <c r="M125" s="57"/>
      <c r="O125" s="70" t="s">
        <v>262</v>
      </c>
      <c r="P125" s="11" t="s">
        <v>83</v>
      </c>
      <c r="Q125" s="70" t="s">
        <v>263</v>
      </c>
      <c r="R125" s="11" t="s">
        <v>59</v>
      </c>
      <c r="S125" s="11">
        <v>2</v>
      </c>
    </row>
    <row r="126" s="33" customFormat="1" ht="24" spans="1:19">
      <c r="A126" s="41">
        <v>123</v>
      </c>
      <c r="B126" s="47"/>
      <c r="C126" s="11"/>
      <c r="D126" s="11">
        <v>8</v>
      </c>
      <c r="E126" s="70"/>
      <c r="F126" s="11" t="s">
        <v>264</v>
      </c>
      <c r="G126" s="70"/>
      <c r="H126" s="11"/>
      <c r="I126" s="11">
        <v>2</v>
      </c>
      <c r="J126" s="11">
        <v>47.6</v>
      </c>
      <c r="K126" s="41">
        <f t="shared" si="1"/>
        <v>95.2</v>
      </c>
      <c r="L126" s="41"/>
      <c r="M126" s="57"/>
      <c r="O126" s="70"/>
      <c r="P126" s="11" t="s">
        <v>137</v>
      </c>
      <c r="Q126" s="70"/>
      <c r="R126" s="11"/>
      <c r="S126" s="11">
        <v>2</v>
      </c>
    </row>
    <row r="127" s="33" customFormat="1" ht="24" spans="1:19">
      <c r="A127" s="41">
        <v>124</v>
      </c>
      <c r="B127" s="47"/>
      <c r="C127" s="41" t="s">
        <v>69</v>
      </c>
      <c r="D127" s="48">
        <v>2</v>
      </c>
      <c r="E127" s="44" t="s">
        <v>70</v>
      </c>
      <c r="F127" s="11" t="s">
        <v>71</v>
      </c>
      <c r="G127" s="41" t="s">
        <v>72</v>
      </c>
      <c r="H127" s="44" t="s">
        <v>59</v>
      </c>
      <c r="I127" s="11">
        <v>2</v>
      </c>
      <c r="J127" s="11">
        <v>71.4</v>
      </c>
      <c r="K127" s="41">
        <f t="shared" si="1"/>
        <v>142.8</v>
      </c>
      <c r="L127" s="41"/>
      <c r="M127" s="57"/>
      <c r="O127" s="70"/>
      <c r="P127" s="11" t="s">
        <v>264</v>
      </c>
      <c r="Q127" s="70"/>
      <c r="R127" s="11"/>
      <c r="S127" s="11">
        <v>2</v>
      </c>
    </row>
    <row r="128" s="33" customFormat="1" ht="13.2" spans="1:19">
      <c r="A128" s="41">
        <v>125</v>
      </c>
      <c r="B128" s="47"/>
      <c r="C128" s="41"/>
      <c r="D128" s="48">
        <v>3</v>
      </c>
      <c r="E128" s="44"/>
      <c r="F128" s="11" t="s">
        <v>73</v>
      </c>
      <c r="G128" s="41"/>
      <c r="H128" s="44"/>
      <c r="I128" s="11">
        <v>2</v>
      </c>
      <c r="J128" s="11">
        <v>38.6</v>
      </c>
      <c r="K128" s="41">
        <f t="shared" si="1"/>
        <v>77.2</v>
      </c>
      <c r="L128" s="41"/>
      <c r="M128" s="57"/>
      <c r="O128" s="44" t="s">
        <v>70</v>
      </c>
      <c r="P128" s="11" t="s">
        <v>71</v>
      </c>
      <c r="Q128" s="41" t="s">
        <v>72</v>
      </c>
      <c r="R128" s="44" t="s">
        <v>59</v>
      </c>
      <c r="S128" s="11">
        <v>2</v>
      </c>
    </row>
    <row r="129" s="33" customFormat="1" ht="13.2" spans="1:19">
      <c r="A129" s="41">
        <v>126</v>
      </c>
      <c r="B129" s="47"/>
      <c r="C129" s="41"/>
      <c r="D129" s="48">
        <v>7</v>
      </c>
      <c r="E129" s="44"/>
      <c r="F129" s="11" t="s">
        <v>74</v>
      </c>
      <c r="G129" s="41"/>
      <c r="H129" s="44"/>
      <c r="I129" s="11">
        <v>2</v>
      </c>
      <c r="J129" s="11">
        <v>156.4</v>
      </c>
      <c r="K129" s="41">
        <f t="shared" si="1"/>
        <v>312.8</v>
      </c>
      <c r="L129" s="41"/>
      <c r="M129" s="57"/>
      <c r="O129" s="44"/>
      <c r="P129" s="11" t="s">
        <v>73</v>
      </c>
      <c r="Q129" s="41"/>
      <c r="R129" s="44"/>
      <c r="S129" s="11">
        <v>2</v>
      </c>
    </row>
    <row r="130" s="33" customFormat="1" ht="13.2" spans="1:19">
      <c r="A130" s="41">
        <v>127</v>
      </c>
      <c r="B130" s="47"/>
      <c r="C130" s="41" t="s">
        <v>265</v>
      </c>
      <c r="D130" s="43">
        <v>1</v>
      </c>
      <c r="E130" s="45" t="s">
        <v>266</v>
      </c>
      <c r="F130" s="62" t="s">
        <v>267</v>
      </c>
      <c r="G130" s="41" t="s">
        <v>268</v>
      </c>
      <c r="H130" s="41" t="s">
        <v>269</v>
      </c>
      <c r="I130" s="41">
        <v>4</v>
      </c>
      <c r="J130" s="41">
        <v>55.2</v>
      </c>
      <c r="K130" s="41">
        <f t="shared" si="1"/>
        <v>220.8</v>
      </c>
      <c r="L130" s="45"/>
      <c r="M130" s="57"/>
      <c r="O130" s="44"/>
      <c r="P130" s="11" t="s">
        <v>74</v>
      </c>
      <c r="Q130" s="41"/>
      <c r="R130" s="44"/>
      <c r="S130" s="11">
        <v>2</v>
      </c>
    </row>
    <row r="131" s="33" customFormat="1" ht="13.2" spans="1:19">
      <c r="A131" s="41">
        <v>128</v>
      </c>
      <c r="B131" s="47"/>
      <c r="C131" s="41"/>
      <c r="D131" s="43">
        <v>3</v>
      </c>
      <c r="E131" s="45"/>
      <c r="F131" s="62" t="s">
        <v>270</v>
      </c>
      <c r="G131" s="41"/>
      <c r="H131" s="41"/>
      <c r="I131" s="41">
        <v>4</v>
      </c>
      <c r="J131" s="41">
        <v>108.2</v>
      </c>
      <c r="K131" s="41">
        <f t="shared" ref="K131:K194" si="2">I131*J131</f>
        <v>432.8</v>
      </c>
      <c r="L131" s="45"/>
      <c r="M131" s="57"/>
      <c r="O131" s="45" t="s">
        <v>266</v>
      </c>
      <c r="P131" s="62" t="s">
        <v>267</v>
      </c>
      <c r="Q131" s="41" t="s">
        <v>268</v>
      </c>
      <c r="R131" s="41" t="s">
        <v>269</v>
      </c>
      <c r="S131" s="41">
        <v>4</v>
      </c>
    </row>
    <row r="132" s="33" customFormat="1" ht="13.2" spans="1:19">
      <c r="A132" s="41">
        <v>129</v>
      </c>
      <c r="B132" s="47"/>
      <c r="C132" s="41"/>
      <c r="D132" s="43">
        <v>7</v>
      </c>
      <c r="E132" s="45"/>
      <c r="F132" s="62" t="s">
        <v>271</v>
      </c>
      <c r="G132" s="41"/>
      <c r="H132" s="41"/>
      <c r="I132" s="41">
        <v>4</v>
      </c>
      <c r="J132" s="41">
        <v>55.5</v>
      </c>
      <c r="K132" s="41">
        <f t="shared" si="2"/>
        <v>222</v>
      </c>
      <c r="L132" s="45"/>
      <c r="M132" s="57"/>
      <c r="O132" s="45"/>
      <c r="P132" s="62" t="s">
        <v>270</v>
      </c>
      <c r="Q132" s="41"/>
      <c r="R132" s="41"/>
      <c r="S132" s="41">
        <v>4</v>
      </c>
    </row>
    <row r="133" s="33" customFormat="1" ht="13.2" spans="1:19">
      <c r="A133" s="41">
        <v>130</v>
      </c>
      <c r="B133" s="47"/>
      <c r="C133" s="41"/>
      <c r="D133" s="43">
        <v>8</v>
      </c>
      <c r="E133" s="45"/>
      <c r="F133" s="62" t="s">
        <v>272</v>
      </c>
      <c r="G133" s="41"/>
      <c r="H133" s="41"/>
      <c r="I133" s="41">
        <v>4</v>
      </c>
      <c r="J133" s="41">
        <v>110.6</v>
      </c>
      <c r="K133" s="41">
        <f t="shared" si="2"/>
        <v>442.4</v>
      </c>
      <c r="L133" s="45"/>
      <c r="M133" s="57"/>
      <c r="O133" s="45"/>
      <c r="P133" s="62" t="s">
        <v>271</v>
      </c>
      <c r="Q133" s="41"/>
      <c r="R133" s="41"/>
      <c r="S133" s="41">
        <v>4</v>
      </c>
    </row>
    <row r="134" s="33" customFormat="1" ht="13.2" spans="1:19">
      <c r="A134" s="41">
        <v>131</v>
      </c>
      <c r="B134" s="47"/>
      <c r="C134" s="41"/>
      <c r="D134" s="43">
        <v>20</v>
      </c>
      <c r="E134" s="45"/>
      <c r="F134" s="62" t="s">
        <v>273</v>
      </c>
      <c r="G134" s="41"/>
      <c r="H134" s="41"/>
      <c r="I134" s="41">
        <v>4</v>
      </c>
      <c r="J134" s="41">
        <v>55.9</v>
      </c>
      <c r="K134" s="41">
        <f t="shared" si="2"/>
        <v>223.6</v>
      </c>
      <c r="L134" s="45"/>
      <c r="M134" s="57"/>
      <c r="O134" s="45"/>
      <c r="P134" s="62" t="s">
        <v>272</v>
      </c>
      <c r="Q134" s="41"/>
      <c r="R134" s="41"/>
      <c r="S134" s="41">
        <v>4</v>
      </c>
    </row>
    <row r="135" s="33" customFormat="1" ht="24" spans="1:19">
      <c r="A135" s="41">
        <v>132</v>
      </c>
      <c r="B135" s="47"/>
      <c r="C135" s="41"/>
      <c r="D135" s="43">
        <v>23</v>
      </c>
      <c r="E135" s="45"/>
      <c r="F135" s="11" t="s">
        <v>274</v>
      </c>
      <c r="G135" s="41"/>
      <c r="H135" s="41"/>
      <c r="I135" s="41">
        <v>4</v>
      </c>
      <c r="J135" s="41">
        <v>156.4</v>
      </c>
      <c r="K135" s="41">
        <f t="shared" si="2"/>
        <v>625.6</v>
      </c>
      <c r="L135" s="45"/>
      <c r="M135" s="57"/>
      <c r="O135" s="45"/>
      <c r="P135" s="62" t="s">
        <v>273</v>
      </c>
      <c r="Q135" s="41"/>
      <c r="R135" s="41"/>
      <c r="S135" s="41">
        <v>4</v>
      </c>
    </row>
    <row r="136" s="32" customFormat="1" ht="24" spans="1:19">
      <c r="A136" s="41">
        <v>133</v>
      </c>
      <c r="B136" s="47"/>
      <c r="C136" s="41" t="s">
        <v>275</v>
      </c>
      <c r="D136" s="48">
        <v>1</v>
      </c>
      <c r="E136" s="45" t="s">
        <v>276</v>
      </c>
      <c r="F136" s="11" t="s">
        <v>83</v>
      </c>
      <c r="G136" s="41" t="s">
        <v>268</v>
      </c>
      <c r="H136" s="41" t="s">
        <v>277</v>
      </c>
      <c r="I136" s="41">
        <v>3</v>
      </c>
      <c r="J136" s="41">
        <v>136.8</v>
      </c>
      <c r="K136" s="41">
        <f t="shared" si="2"/>
        <v>410.4</v>
      </c>
      <c r="L136" s="45"/>
      <c r="M136" s="54"/>
      <c r="O136" s="45"/>
      <c r="P136" s="11" t="s">
        <v>274</v>
      </c>
      <c r="Q136" s="41"/>
      <c r="R136" s="41"/>
      <c r="S136" s="41">
        <v>4</v>
      </c>
    </row>
    <row r="137" s="32" customFormat="1" ht="13.2" spans="1:19">
      <c r="A137" s="41">
        <v>134</v>
      </c>
      <c r="B137" s="47"/>
      <c r="C137" s="41"/>
      <c r="D137" s="48">
        <v>2</v>
      </c>
      <c r="E137" s="45"/>
      <c r="F137" s="11" t="s">
        <v>137</v>
      </c>
      <c r="G137" s="41"/>
      <c r="H137" s="41"/>
      <c r="I137" s="41">
        <v>3</v>
      </c>
      <c r="J137" s="41">
        <v>148.7</v>
      </c>
      <c r="K137" s="41">
        <f t="shared" si="2"/>
        <v>446.1</v>
      </c>
      <c r="L137" s="45"/>
      <c r="M137" s="54"/>
      <c r="O137" s="45" t="s">
        <v>276</v>
      </c>
      <c r="P137" s="11" t="s">
        <v>83</v>
      </c>
      <c r="Q137" s="41" t="s">
        <v>268</v>
      </c>
      <c r="R137" s="41" t="s">
        <v>277</v>
      </c>
      <c r="S137" s="41">
        <v>3</v>
      </c>
    </row>
    <row r="138" s="32" customFormat="1" ht="13.2" spans="1:19">
      <c r="A138" s="41">
        <v>135</v>
      </c>
      <c r="B138" s="47"/>
      <c r="C138" s="41"/>
      <c r="D138" s="48">
        <v>3</v>
      </c>
      <c r="E138" s="45"/>
      <c r="F138" s="11" t="s">
        <v>278</v>
      </c>
      <c r="G138" s="41"/>
      <c r="H138" s="41" t="s">
        <v>279</v>
      </c>
      <c r="I138" s="41">
        <v>3</v>
      </c>
      <c r="J138" s="41">
        <v>196.3</v>
      </c>
      <c r="K138" s="41">
        <f t="shared" si="2"/>
        <v>588.9</v>
      </c>
      <c r="L138" s="45"/>
      <c r="M138" s="54"/>
      <c r="O138" s="45"/>
      <c r="P138" s="11" t="s">
        <v>137</v>
      </c>
      <c r="Q138" s="41"/>
      <c r="R138" s="41"/>
      <c r="S138" s="41">
        <v>3</v>
      </c>
    </row>
    <row r="139" s="32" customFormat="1" ht="13.2" spans="1:19">
      <c r="A139" s="41">
        <v>136</v>
      </c>
      <c r="B139" s="47"/>
      <c r="C139" s="41"/>
      <c r="D139" s="48">
        <v>4</v>
      </c>
      <c r="E139" s="45"/>
      <c r="F139" s="11" t="s">
        <v>280</v>
      </c>
      <c r="G139" s="41"/>
      <c r="H139" s="41"/>
      <c r="I139" s="41">
        <v>3</v>
      </c>
      <c r="J139" s="41">
        <v>148.7</v>
      </c>
      <c r="K139" s="41">
        <f t="shared" si="2"/>
        <v>446.1</v>
      </c>
      <c r="L139" s="45"/>
      <c r="M139" s="54"/>
      <c r="O139" s="45"/>
      <c r="P139" s="11" t="s">
        <v>278</v>
      </c>
      <c r="Q139" s="41"/>
      <c r="R139" s="41" t="s">
        <v>279</v>
      </c>
      <c r="S139" s="41">
        <v>3</v>
      </c>
    </row>
    <row r="140" s="32" customFormat="1" ht="13.2" spans="1:19">
      <c r="A140" s="41">
        <v>137</v>
      </c>
      <c r="B140" s="47"/>
      <c r="C140" s="41" t="s">
        <v>281</v>
      </c>
      <c r="D140" s="48">
        <v>1</v>
      </c>
      <c r="E140" s="41" t="s">
        <v>282</v>
      </c>
      <c r="F140" s="11" t="s">
        <v>283</v>
      </c>
      <c r="G140" s="41" t="s">
        <v>268</v>
      </c>
      <c r="H140" s="41" t="s">
        <v>59</v>
      </c>
      <c r="I140" s="41">
        <v>4</v>
      </c>
      <c r="J140" s="41">
        <v>27.9</v>
      </c>
      <c r="K140" s="41">
        <f t="shared" si="2"/>
        <v>111.6</v>
      </c>
      <c r="L140" s="45"/>
      <c r="M140" s="54"/>
      <c r="O140" s="45"/>
      <c r="P140" s="11" t="s">
        <v>280</v>
      </c>
      <c r="Q140" s="41"/>
      <c r="R140" s="41"/>
      <c r="S140" s="41">
        <v>3</v>
      </c>
    </row>
    <row r="141" s="32" customFormat="1" ht="12" spans="1:19">
      <c r="A141" s="41">
        <v>138</v>
      </c>
      <c r="B141" s="47"/>
      <c r="C141" s="41"/>
      <c r="D141" s="11">
        <v>2</v>
      </c>
      <c r="E141" s="41"/>
      <c r="F141" s="11" t="s">
        <v>284</v>
      </c>
      <c r="G141" s="41"/>
      <c r="H141" s="41"/>
      <c r="I141" s="41">
        <v>4</v>
      </c>
      <c r="J141" s="41">
        <v>158.8</v>
      </c>
      <c r="K141" s="41">
        <f t="shared" si="2"/>
        <v>635.2</v>
      </c>
      <c r="L141" s="45"/>
      <c r="M141" s="54"/>
      <c r="O141" s="41" t="s">
        <v>282</v>
      </c>
      <c r="P141" s="11" t="s">
        <v>283</v>
      </c>
      <c r="Q141" s="41" t="s">
        <v>268</v>
      </c>
      <c r="R141" s="41" t="s">
        <v>59</v>
      </c>
      <c r="S141" s="41">
        <v>4</v>
      </c>
    </row>
    <row r="142" s="32" customFormat="1" ht="12" spans="1:19">
      <c r="A142" s="41">
        <v>139</v>
      </c>
      <c r="B142" s="47"/>
      <c r="C142" s="41"/>
      <c r="D142" s="11">
        <v>3</v>
      </c>
      <c r="E142" s="41"/>
      <c r="F142" s="11" t="s">
        <v>285</v>
      </c>
      <c r="G142" s="41"/>
      <c r="H142" s="41"/>
      <c r="I142" s="41">
        <v>4</v>
      </c>
      <c r="J142" s="41">
        <v>55.3</v>
      </c>
      <c r="K142" s="41">
        <f t="shared" si="2"/>
        <v>221.2</v>
      </c>
      <c r="L142" s="45"/>
      <c r="M142" s="54"/>
      <c r="O142" s="41"/>
      <c r="P142" s="11" t="s">
        <v>284</v>
      </c>
      <c r="Q142" s="41"/>
      <c r="R142" s="41"/>
      <c r="S142" s="41">
        <v>4</v>
      </c>
    </row>
    <row r="143" s="32" customFormat="1" ht="13.2" spans="1:19">
      <c r="A143" s="41">
        <v>140</v>
      </c>
      <c r="B143" s="47"/>
      <c r="C143" s="41"/>
      <c r="D143" s="48">
        <v>5</v>
      </c>
      <c r="E143" s="41"/>
      <c r="F143" s="11" t="s">
        <v>286</v>
      </c>
      <c r="G143" s="41"/>
      <c r="H143" s="41"/>
      <c r="I143" s="41">
        <v>4</v>
      </c>
      <c r="J143" s="41">
        <v>55.3</v>
      </c>
      <c r="K143" s="41">
        <f t="shared" si="2"/>
        <v>221.2</v>
      </c>
      <c r="L143" s="45"/>
      <c r="M143" s="54"/>
      <c r="O143" s="41"/>
      <c r="P143" s="11" t="s">
        <v>285</v>
      </c>
      <c r="Q143" s="41"/>
      <c r="R143" s="41"/>
      <c r="S143" s="41">
        <v>4</v>
      </c>
    </row>
    <row r="144" s="32" customFormat="1" ht="13.2" spans="1:19">
      <c r="A144" s="41">
        <v>141</v>
      </c>
      <c r="B144" s="47"/>
      <c r="C144" s="42" t="s">
        <v>287</v>
      </c>
      <c r="D144" s="48">
        <v>1</v>
      </c>
      <c r="E144" s="42" t="s">
        <v>288</v>
      </c>
      <c r="F144" s="23" t="s">
        <v>267</v>
      </c>
      <c r="G144" s="42" t="s">
        <v>289</v>
      </c>
      <c r="H144" s="41" t="s">
        <v>59</v>
      </c>
      <c r="I144" s="41">
        <v>2</v>
      </c>
      <c r="J144" s="41">
        <v>14.8</v>
      </c>
      <c r="K144" s="41">
        <f t="shared" si="2"/>
        <v>29.6</v>
      </c>
      <c r="L144" s="45"/>
      <c r="M144" s="54"/>
      <c r="O144" s="41"/>
      <c r="P144" s="11" t="s">
        <v>286</v>
      </c>
      <c r="Q144" s="41"/>
      <c r="R144" s="41"/>
      <c r="S144" s="41">
        <v>4</v>
      </c>
    </row>
    <row r="145" s="32" customFormat="1" ht="13.2" spans="1:19">
      <c r="A145" s="41">
        <v>142</v>
      </c>
      <c r="B145" s="47"/>
      <c r="C145" s="47"/>
      <c r="D145" s="48">
        <v>2</v>
      </c>
      <c r="E145" s="47"/>
      <c r="F145" s="76" t="s">
        <v>290</v>
      </c>
      <c r="G145" s="47"/>
      <c r="H145" s="41" t="s">
        <v>59</v>
      </c>
      <c r="I145" s="41">
        <v>2</v>
      </c>
      <c r="J145" s="41">
        <v>21.2</v>
      </c>
      <c r="K145" s="41">
        <f t="shared" si="2"/>
        <v>42.4</v>
      </c>
      <c r="L145" s="45"/>
      <c r="M145" s="54"/>
      <c r="O145" s="42" t="s">
        <v>288</v>
      </c>
      <c r="P145" s="23" t="s">
        <v>267</v>
      </c>
      <c r="Q145" s="42" t="s">
        <v>289</v>
      </c>
      <c r="R145" s="41" t="s">
        <v>59</v>
      </c>
      <c r="S145" s="41">
        <v>2</v>
      </c>
    </row>
    <row r="146" s="32" customFormat="1" ht="13.2" spans="1:19">
      <c r="A146" s="41">
        <v>143</v>
      </c>
      <c r="B146" s="47"/>
      <c r="C146" s="47"/>
      <c r="D146" s="48">
        <v>3</v>
      </c>
      <c r="E146" s="47"/>
      <c r="F146" s="77" t="s">
        <v>291</v>
      </c>
      <c r="G146" s="47"/>
      <c r="H146" s="41" t="s">
        <v>59</v>
      </c>
      <c r="I146" s="41">
        <v>2</v>
      </c>
      <c r="J146" s="41">
        <v>85</v>
      </c>
      <c r="K146" s="41">
        <f t="shared" si="2"/>
        <v>170</v>
      </c>
      <c r="L146" s="45"/>
      <c r="M146" s="54"/>
      <c r="O146" s="47"/>
      <c r="P146" s="76" t="s">
        <v>290</v>
      </c>
      <c r="Q146" s="113"/>
      <c r="R146" s="41" t="s">
        <v>59</v>
      </c>
      <c r="S146" s="41">
        <v>2</v>
      </c>
    </row>
    <row r="147" s="32" customFormat="1" ht="13.2" spans="1:19">
      <c r="A147" s="41">
        <v>144</v>
      </c>
      <c r="B147" s="47"/>
      <c r="C147" s="47"/>
      <c r="D147" s="48">
        <v>4</v>
      </c>
      <c r="E147" s="47"/>
      <c r="F147" s="41" t="s">
        <v>292</v>
      </c>
      <c r="G147" s="47"/>
      <c r="H147" s="41" t="s">
        <v>59</v>
      </c>
      <c r="I147" s="41">
        <v>2</v>
      </c>
      <c r="J147" s="41">
        <v>85</v>
      </c>
      <c r="K147" s="41">
        <f t="shared" si="2"/>
        <v>170</v>
      </c>
      <c r="L147" s="45"/>
      <c r="M147" s="54"/>
      <c r="O147" s="47"/>
      <c r="P147" s="77" t="s">
        <v>291</v>
      </c>
      <c r="Q147" s="113"/>
      <c r="R147" s="41" t="s">
        <v>59</v>
      </c>
      <c r="S147" s="41">
        <v>2</v>
      </c>
    </row>
    <row r="148" s="32" customFormat="1" ht="13.2" spans="1:19">
      <c r="A148" s="41">
        <v>145</v>
      </c>
      <c r="B148" s="47"/>
      <c r="C148" s="47"/>
      <c r="D148" s="48">
        <v>9</v>
      </c>
      <c r="E148" s="47"/>
      <c r="F148" s="23" t="s">
        <v>293</v>
      </c>
      <c r="G148" s="47"/>
      <c r="H148" s="41" t="s">
        <v>59</v>
      </c>
      <c r="I148" s="41">
        <v>2</v>
      </c>
      <c r="J148" s="41">
        <v>212.5</v>
      </c>
      <c r="K148" s="41">
        <f t="shared" si="2"/>
        <v>425</v>
      </c>
      <c r="L148" s="45"/>
      <c r="M148" s="54"/>
      <c r="O148" s="47"/>
      <c r="P148" s="41" t="s">
        <v>292</v>
      </c>
      <c r="Q148" s="113"/>
      <c r="R148" s="41" t="s">
        <v>59</v>
      </c>
      <c r="S148" s="41">
        <v>2</v>
      </c>
    </row>
    <row r="149" s="32" customFormat="1" ht="13.2" spans="1:19">
      <c r="A149" s="41">
        <v>146</v>
      </c>
      <c r="B149" s="47"/>
      <c r="C149" s="47"/>
      <c r="D149" s="48">
        <v>1</v>
      </c>
      <c r="E149" s="42" t="s">
        <v>294</v>
      </c>
      <c r="F149" s="23" t="s">
        <v>267</v>
      </c>
      <c r="G149" s="42" t="s">
        <v>295</v>
      </c>
      <c r="H149" s="41" t="s">
        <v>59</v>
      </c>
      <c r="I149" s="41">
        <v>1</v>
      </c>
      <c r="J149" s="41">
        <v>14.8</v>
      </c>
      <c r="K149" s="41">
        <f t="shared" si="2"/>
        <v>14.8</v>
      </c>
      <c r="L149" s="45"/>
      <c r="M149" s="54"/>
      <c r="O149" s="47"/>
      <c r="P149" s="23" t="s">
        <v>293</v>
      </c>
      <c r="Q149" s="47"/>
      <c r="R149" s="41" t="s">
        <v>59</v>
      </c>
      <c r="S149" s="41">
        <v>2</v>
      </c>
    </row>
    <row r="150" s="32" customFormat="1" ht="13.2" spans="1:19">
      <c r="A150" s="41">
        <v>147</v>
      </c>
      <c r="B150" s="47"/>
      <c r="C150" s="47"/>
      <c r="D150" s="48">
        <v>2</v>
      </c>
      <c r="E150" s="47"/>
      <c r="F150" s="76" t="s">
        <v>290</v>
      </c>
      <c r="G150" s="47"/>
      <c r="H150" s="41" t="s">
        <v>59</v>
      </c>
      <c r="I150" s="41">
        <v>1</v>
      </c>
      <c r="J150" s="41">
        <v>21.2</v>
      </c>
      <c r="K150" s="41">
        <f t="shared" si="2"/>
        <v>21.2</v>
      </c>
      <c r="L150" s="45"/>
      <c r="M150" s="54"/>
      <c r="O150" s="42" t="s">
        <v>294</v>
      </c>
      <c r="P150" s="23" t="s">
        <v>267</v>
      </c>
      <c r="Q150" s="42" t="s">
        <v>295</v>
      </c>
      <c r="R150" s="41" t="s">
        <v>59</v>
      </c>
      <c r="S150" s="41">
        <v>1</v>
      </c>
    </row>
    <row r="151" s="32" customFormat="1" ht="13.2" spans="1:19">
      <c r="A151" s="41">
        <v>148</v>
      </c>
      <c r="B151" s="47"/>
      <c r="C151" s="47"/>
      <c r="D151" s="48">
        <v>3</v>
      </c>
      <c r="E151" s="47"/>
      <c r="F151" s="77" t="s">
        <v>291</v>
      </c>
      <c r="G151" s="47"/>
      <c r="H151" s="41" t="s">
        <v>59</v>
      </c>
      <c r="I151" s="41">
        <v>1</v>
      </c>
      <c r="J151" s="41">
        <v>85</v>
      </c>
      <c r="K151" s="41">
        <f t="shared" si="2"/>
        <v>85</v>
      </c>
      <c r="L151" s="45"/>
      <c r="M151" s="54"/>
      <c r="O151" s="47"/>
      <c r="P151" s="76" t="s">
        <v>290</v>
      </c>
      <c r="Q151" s="47"/>
      <c r="R151" s="41" t="s">
        <v>59</v>
      </c>
      <c r="S151" s="41">
        <v>1</v>
      </c>
    </row>
    <row r="152" s="32" customFormat="1" ht="13.2" spans="1:19">
      <c r="A152" s="41">
        <v>149</v>
      </c>
      <c r="B152" s="47"/>
      <c r="C152" s="47"/>
      <c r="D152" s="48">
        <v>4</v>
      </c>
      <c r="E152" s="47"/>
      <c r="F152" s="41" t="s">
        <v>292</v>
      </c>
      <c r="G152" s="47"/>
      <c r="H152" s="41" t="s">
        <v>59</v>
      </c>
      <c r="I152" s="41">
        <v>1</v>
      </c>
      <c r="J152" s="41">
        <v>85</v>
      </c>
      <c r="K152" s="41">
        <f t="shared" si="2"/>
        <v>85</v>
      </c>
      <c r="L152" s="45"/>
      <c r="M152" s="54"/>
      <c r="O152" s="47"/>
      <c r="P152" s="77" t="s">
        <v>291</v>
      </c>
      <c r="Q152" s="47"/>
      <c r="R152" s="41" t="s">
        <v>59</v>
      </c>
      <c r="S152" s="41">
        <v>1</v>
      </c>
    </row>
    <row r="153" s="32" customFormat="1" ht="13.2" spans="1:19">
      <c r="A153" s="41">
        <v>150</v>
      </c>
      <c r="B153" s="47"/>
      <c r="C153" s="47"/>
      <c r="D153" s="48">
        <v>9</v>
      </c>
      <c r="E153" s="47"/>
      <c r="F153" s="23" t="s">
        <v>293</v>
      </c>
      <c r="G153" s="47"/>
      <c r="H153" s="41" t="s">
        <v>59</v>
      </c>
      <c r="I153" s="41">
        <v>1</v>
      </c>
      <c r="J153" s="41">
        <v>212.5</v>
      </c>
      <c r="K153" s="41">
        <f t="shared" si="2"/>
        <v>212.5</v>
      </c>
      <c r="L153" s="45"/>
      <c r="M153" s="54"/>
      <c r="O153" s="47"/>
      <c r="P153" s="41" t="s">
        <v>292</v>
      </c>
      <c r="Q153" s="47"/>
      <c r="R153" s="41" t="s">
        <v>59</v>
      </c>
      <c r="S153" s="41">
        <v>1</v>
      </c>
    </row>
    <row r="154" s="32" customFormat="1" ht="13.2" spans="1:19">
      <c r="A154" s="41">
        <v>151</v>
      </c>
      <c r="B154" s="47"/>
      <c r="C154" s="41" t="s">
        <v>296</v>
      </c>
      <c r="D154" s="48">
        <v>1</v>
      </c>
      <c r="E154" s="42" t="s">
        <v>297</v>
      </c>
      <c r="F154" s="23" t="s">
        <v>267</v>
      </c>
      <c r="G154" s="42" t="s">
        <v>298</v>
      </c>
      <c r="H154" s="41" t="s">
        <v>59</v>
      </c>
      <c r="I154" s="41">
        <v>1</v>
      </c>
      <c r="J154" s="41">
        <v>20.8</v>
      </c>
      <c r="K154" s="41">
        <f t="shared" si="2"/>
        <v>20.8</v>
      </c>
      <c r="L154" s="45"/>
      <c r="M154" s="54"/>
      <c r="O154" s="47"/>
      <c r="P154" s="23" t="s">
        <v>293</v>
      </c>
      <c r="Q154" s="47"/>
      <c r="R154" s="41" t="s">
        <v>59</v>
      </c>
      <c r="S154" s="41">
        <v>1</v>
      </c>
    </row>
    <row r="155" s="31" customFormat="1" ht="13.2" spans="1:19">
      <c r="A155" s="41">
        <v>152</v>
      </c>
      <c r="B155" s="47"/>
      <c r="C155" s="41"/>
      <c r="D155" s="48">
        <v>2</v>
      </c>
      <c r="E155" s="47"/>
      <c r="F155" s="23" t="s">
        <v>299</v>
      </c>
      <c r="G155" s="47"/>
      <c r="H155" s="41" t="s">
        <v>59</v>
      </c>
      <c r="I155" s="41">
        <v>1</v>
      </c>
      <c r="J155" s="41">
        <v>20.8</v>
      </c>
      <c r="K155" s="41">
        <f t="shared" si="2"/>
        <v>20.8</v>
      </c>
      <c r="L155" s="41"/>
      <c r="M155" s="37"/>
      <c r="O155" s="42" t="s">
        <v>297</v>
      </c>
      <c r="P155" s="23" t="s">
        <v>267</v>
      </c>
      <c r="Q155" s="42" t="s">
        <v>298</v>
      </c>
      <c r="R155" s="41" t="s">
        <v>59</v>
      </c>
      <c r="S155" s="41">
        <v>1</v>
      </c>
    </row>
    <row r="156" s="31" customFormat="1" ht="13.2" spans="1:19">
      <c r="A156" s="41">
        <v>153</v>
      </c>
      <c r="B156" s="47"/>
      <c r="C156" s="41"/>
      <c r="D156" s="48">
        <v>3</v>
      </c>
      <c r="E156" s="47"/>
      <c r="F156" s="11" t="s">
        <v>270</v>
      </c>
      <c r="G156" s="47"/>
      <c r="H156" s="41" t="s">
        <v>59</v>
      </c>
      <c r="I156" s="41">
        <v>1</v>
      </c>
      <c r="J156" s="41">
        <v>20.8</v>
      </c>
      <c r="K156" s="41">
        <f t="shared" si="2"/>
        <v>20.8</v>
      </c>
      <c r="L156" s="41"/>
      <c r="M156" s="37"/>
      <c r="O156" s="47"/>
      <c r="P156" s="23" t="s">
        <v>299</v>
      </c>
      <c r="Q156" s="47"/>
      <c r="R156" s="41" t="s">
        <v>59</v>
      </c>
      <c r="S156" s="41">
        <v>1</v>
      </c>
    </row>
    <row r="157" s="31" customFormat="1" ht="13.2" spans="1:19">
      <c r="A157" s="41">
        <v>154</v>
      </c>
      <c r="B157" s="47"/>
      <c r="C157" s="41"/>
      <c r="D157" s="48">
        <v>4</v>
      </c>
      <c r="E157" s="56"/>
      <c r="F157" s="23" t="s">
        <v>300</v>
      </c>
      <c r="G157" s="56"/>
      <c r="H157" s="41" t="s">
        <v>59</v>
      </c>
      <c r="I157" s="41">
        <v>1</v>
      </c>
      <c r="J157" s="41">
        <v>47.6</v>
      </c>
      <c r="K157" s="41">
        <f t="shared" si="2"/>
        <v>47.6</v>
      </c>
      <c r="L157" s="41"/>
      <c r="M157" s="37"/>
      <c r="O157" s="47"/>
      <c r="P157" s="11" t="s">
        <v>270</v>
      </c>
      <c r="Q157" s="47"/>
      <c r="R157" s="41" t="s">
        <v>59</v>
      </c>
      <c r="S157" s="41">
        <v>1</v>
      </c>
    </row>
    <row r="158" s="31" customFormat="1" ht="13.2" spans="1:19">
      <c r="A158" s="41">
        <v>155</v>
      </c>
      <c r="B158" s="47"/>
      <c r="C158" s="41" t="s">
        <v>301</v>
      </c>
      <c r="D158" s="48">
        <v>1</v>
      </c>
      <c r="E158" s="44" t="s">
        <v>302</v>
      </c>
      <c r="F158" s="11" t="s">
        <v>303</v>
      </c>
      <c r="G158" s="45" t="s">
        <v>304</v>
      </c>
      <c r="H158" s="41" t="s">
        <v>305</v>
      </c>
      <c r="I158" s="41">
        <v>2</v>
      </c>
      <c r="J158" s="41">
        <v>29.7</v>
      </c>
      <c r="K158" s="41">
        <f t="shared" si="2"/>
        <v>59.4</v>
      </c>
      <c r="L158" s="41"/>
      <c r="M158" s="37"/>
      <c r="O158" s="56"/>
      <c r="P158" s="23" t="s">
        <v>300</v>
      </c>
      <c r="Q158" s="56"/>
      <c r="R158" s="41" t="s">
        <v>59</v>
      </c>
      <c r="S158" s="41">
        <v>1</v>
      </c>
    </row>
    <row r="159" s="31" customFormat="1" ht="13.2" spans="1:19">
      <c r="A159" s="41">
        <v>156</v>
      </c>
      <c r="B159" s="47"/>
      <c r="C159" s="41"/>
      <c r="D159" s="48">
        <v>2</v>
      </c>
      <c r="E159" s="44"/>
      <c r="F159" s="11" t="s">
        <v>306</v>
      </c>
      <c r="G159" s="45"/>
      <c r="H159" s="41"/>
      <c r="I159" s="41">
        <v>2</v>
      </c>
      <c r="J159" s="41">
        <v>20.8</v>
      </c>
      <c r="K159" s="41">
        <f t="shared" si="2"/>
        <v>41.6</v>
      </c>
      <c r="L159" s="41"/>
      <c r="M159" s="37"/>
      <c r="O159" s="44" t="s">
        <v>302</v>
      </c>
      <c r="P159" s="11" t="s">
        <v>303</v>
      </c>
      <c r="Q159" s="45" t="s">
        <v>304</v>
      </c>
      <c r="R159" s="41" t="s">
        <v>305</v>
      </c>
      <c r="S159" s="41">
        <v>2</v>
      </c>
    </row>
    <row r="160" s="31" customFormat="1" ht="13.2" spans="1:19">
      <c r="A160" s="41">
        <v>157</v>
      </c>
      <c r="B160" s="47"/>
      <c r="C160" s="41"/>
      <c r="D160" s="48">
        <v>3</v>
      </c>
      <c r="E160" s="44"/>
      <c r="F160" s="11" t="s">
        <v>307</v>
      </c>
      <c r="G160" s="45"/>
      <c r="H160" s="41"/>
      <c r="I160" s="41">
        <v>2</v>
      </c>
      <c r="J160" s="41">
        <v>29.7</v>
      </c>
      <c r="K160" s="41">
        <f t="shared" si="2"/>
        <v>59.4</v>
      </c>
      <c r="L160" s="41"/>
      <c r="M160" s="37"/>
      <c r="O160" s="44"/>
      <c r="P160" s="11" t="s">
        <v>306</v>
      </c>
      <c r="Q160" s="45"/>
      <c r="R160" s="41"/>
      <c r="S160" s="41">
        <v>2</v>
      </c>
    </row>
    <row r="161" s="31" customFormat="1" ht="13.2" spans="1:19">
      <c r="A161" s="41">
        <v>158</v>
      </c>
      <c r="B161" s="47"/>
      <c r="C161" s="41"/>
      <c r="D161" s="48">
        <v>4</v>
      </c>
      <c r="E161" s="44"/>
      <c r="F161" s="11" t="s">
        <v>308</v>
      </c>
      <c r="G161" s="45"/>
      <c r="H161" s="41"/>
      <c r="I161" s="41">
        <v>2</v>
      </c>
      <c r="J161" s="41">
        <v>29.7</v>
      </c>
      <c r="K161" s="41">
        <f t="shared" si="2"/>
        <v>59.4</v>
      </c>
      <c r="L161" s="41"/>
      <c r="M161" s="37"/>
      <c r="O161" s="44"/>
      <c r="P161" s="11" t="s">
        <v>307</v>
      </c>
      <c r="Q161" s="45"/>
      <c r="R161" s="41"/>
      <c r="S161" s="41">
        <v>2</v>
      </c>
    </row>
    <row r="162" s="31" customFormat="1" ht="13.2" spans="1:19">
      <c r="A162" s="41">
        <v>159</v>
      </c>
      <c r="B162" s="47"/>
      <c r="C162" s="41"/>
      <c r="D162" s="48">
        <v>5</v>
      </c>
      <c r="E162" s="44"/>
      <c r="F162" s="11" t="s">
        <v>309</v>
      </c>
      <c r="G162" s="45"/>
      <c r="H162" s="41"/>
      <c r="I162" s="41">
        <v>2</v>
      </c>
      <c r="J162" s="41">
        <v>10.7</v>
      </c>
      <c r="K162" s="41">
        <f t="shared" si="2"/>
        <v>21.4</v>
      </c>
      <c r="L162" s="41"/>
      <c r="M162" s="37"/>
      <c r="O162" s="44"/>
      <c r="P162" s="11" t="s">
        <v>308</v>
      </c>
      <c r="Q162" s="45"/>
      <c r="R162" s="41"/>
      <c r="S162" s="41">
        <v>2</v>
      </c>
    </row>
    <row r="163" s="31" customFormat="1" ht="13.2" spans="1:19">
      <c r="A163" s="41">
        <v>160</v>
      </c>
      <c r="B163" s="47"/>
      <c r="C163" s="41"/>
      <c r="D163" s="48">
        <v>6</v>
      </c>
      <c r="E163" s="44"/>
      <c r="F163" s="11" t="s">
        <v>310</v>
      </c>
      <c r="G163" s="45"/>
      <c r="H163" s="41"/>
      <c r="I163" s="41">
        <v>2</v>
      </c>
      <c r="J163" s="41">
        <v>10.7</v>
      </c>
      <c r="K163" s="41">
        <f t="shared" si="2"/>
        <v>21.4</v>
      </c>
      <c r="L163" s="41"/>
      <c r="M163" s="37"/>
      <c r="O163" s="44"/>
      <c r="P163" s="11" t="s">
        <v>309</v>
      </c>
      <c r="Q163" s="45"/>
      <c r="R163" s="41"/>
      <c r="S163" s="41">
        <v>2</v>
      </c>
    </row>
    <row r="164" s="31" customFormat="1" ht="13.2" spans="1:19">
      <c r="A164" s="41">
        <v>161</v>
      </c>
      <c r="B164" s="47"/>
      <c r="C164" s="41"/>
      <c r="D164" s="48">
        <v>7</v>
      </c>
      <c r="E164" s="44"/>
      <c r="F164" s="11" t="s">
        <v>311</v>
      </c>
      <c r="G164" s="45"/>
      <c r="H164" s="41"/>
      <c r="I164" s="41">
        <v>2</v>
      </c>
      <c r="J164" s="41">
        <v>20.8</v>
      </c>
      <c r="K164" s="41">
        <f t="shared" si="2"/>
        <v>41.6</v>
      </c>
      <c r="L164" s="41"/>
      <c r="M164" s="37"/>
      <c r="O164" s="44"/>
      <c r="P164" s="11" t="s">
        <v>310</v>
      </c>
      <c r="Q164" s="45"/>
      <c r="R164" s="41"/>
      <c r="S164" s="41">
        <v>2</v>
      </c>
    </row>
    <row r="165" s="31" customFormat="1" ht="13.2" spans="1:19">
      <c r="A165" s="41">
        <v>162</v>
      </c>
      <c r="B165" s="47"/>
      <c r="C165" s="41"/>
      <c r="D165" s="48">
        <v>8</v>
      </c>
      <c r="E165" s="44"/>
      <c r="F165" s="11" t="s">
        <v>312</v>
      </c>
      <c r="G165" s="45"/>
      <c r="H165" s="41"/>
      <c r="I165" s="41">
        <v>2</v>
      </c>
      <c r="J165" s="41">
        <v>41.6</v>
      </c>
      <c r="K165" s="41">
        <f t="shared" si="2"/>
        <v>83.2</v>
      </c>
      <c r="L165" s="41"/>
      <c r="M165" s="37"/>
      <c r="O165" s="44"/>
      <c r="P165" s="11" t="s">
        <v>311</v>
      </c>
      <c r="Q165" s="45"/>
      <c r="R165" s="41"/>
      <c r="S165" s="41">
        <v>2</v>
      </c>
    </row>
    <row r="166" s="31" customFormat="1" ht="13.2" spans="1:19">
      <c r="A166" s="41">
        <v>163</v>
      </c>
      <c r="B166" s="47"/>
      <c r="C166" s="41"/>
      <c r="D166" s="48">
        <v>9</v>
      </c>
      <c r="E166" s="44"/>
      <c r="F166" s="11" t="s">
        <v>313</v>
      </c>
      <c r="G166" s="45"/>
      <c r="H166" s="41"/>
      <c r="I166" s="41">
        <v>2</v>
      </c>
      <c r="J166" s="41">
        <v>29.7</v>
      </c>
      <c r="K166" s="41">
        <f t="shared" si="2"/>
        <v>59.4</v>
      </c>
      <c r="L166" s="41"/>
      <c r="M166" s="37"/>
      <c r="O166" s="44"/>
      <c r="P166" s="11" t="s">
        <v>312</v>
      </c>
      <c r="Q166" s="45"/>
      <c r="R166" s="41"/>
      <c r="S166" s="41">
        <v>2</v>
      </c>
    </row>
    <row r="167" s="31" customFormat="1" ht="13.2" spans="1:19">
      <c r="A167" s="41">
        <v>164</v>
      </c>
      <c r="B167" s="47"/>
      <c r="C167" s="41"/>
      <c r="D167" s="48">
        <v>10</v>
      </c>
      <c r="E167" s="44"/>
      <c r="F167" s="11" t="s">
        <v>314</v>
      </c>
      <c r="G167" s="45"/>
      <c r="H167" s="41"/>
      <c r="I167" s="41">
        <v>2</v>
      </c>
      <c r="J167" s="41">
        <v>29.7</v>
      </c>
      <c r="K167" s="41">
        <f t="shared" si="2"/>
        <v>59.4</v>
      </c>
      <c r="L167" s="41"/>
      <c r="M167" s="37"/>
      <c r="O167" s="44"/>
      <c r="P167" s="11" t="s">
        <v>313</v>
      </c>
      <c r="Q167" s="45"/>
      <c r="R167" s="41"/>
      <c r="S167" s="41">
        <v>2</v>
      </c>
    </row>
    <row r="168" s="31" customFormat="1" ht="13.2" spans="1:19">
      <c r="A168" s="41">
        <v>165</v>
      </c>
      <c r="B168" s="47"/>
      <c r="C168" s="41"/>
      <c r="D168" s="48">
        <v>11</v>
      </c>
      <c r="E168" s="44"/>
      <c r="F168" s="11" t="s">
        <v>315</v>
      </c>
      <c r="G168" s="45"/>
      <c r="H168" s="41"/>
      <c r="I168" s="41">
        <v>2</v>
      </c>
      <c r="J168" s="41">
        <v>59.5</v>
      </c>
      <c r="K168" s="41">
        <f t="shared" si="2"/>
        <v>119</v>
      </c>
      <c r="L168" s="41"/>
      <c r="M168" s="37"/>
      <c r="O168" s="44"/>
      <c r="P168" s="11" t="s">
        <v>314</v>
      </c>
      <c r="Q168" s="45"/>
      <c r="R168" s="41"/>
      <c r="S168" s="41">
        <v>2</v>
      </c>
    </row>
    <row r="169" s="31" customFormat="1" ht="13.2" spans="1:19">
      <c r="A169" s="41">
        <v>166</v>
      </c>
      <c r="B169" s="47"/>
      <c r="C169" s="41"/>
      <c r="D169" s="48">
        <v>14</v>
      </c>
      <c r="E169" s="44"/>
      <c r="F169" s="11" t="s">
        <v>316</v>
      </c>
      <c r="G169" s="45"/>
      <c r="H169" s="41"/>
      <c r="I169" s="41">
        <v>2</v>
      </c>
      <c r="J169" s="41">
        <v>226.1</v>
      </c>
      <c r="K169" s="41">
        <f t="shared" si="2"/>
        <v>452.2</v>
      </c>
      <c r="L169" s="41"/>
      <c r="M169" s="37"/>
      <c r="O169" s="44"/>
      <c r="P169" s="11" t="s">
        <v>315</v>
      </c>
      <c r="Q169" s="45"/>
      <c r="R169" s="41"/>
      <c r="S169" s="41">
        <v>2</v>
      </c>
    </row>
    <row r="170" s="31" customFormat="1" ht="13.2" spans="1:19">
      <c r="A170" s="41">
        <v>167</v>
      </c>
      <c r="B170" s="47"/>
      <c r="C170" s="41"/>
      <c r="D170" s="48">
        <v>15</v>
      </c>
      <c r="E170" s="44"/>
      <c r="F170" s="11" t="s">
        <v>317</v>
      </c>
      <c r="G170" s="45"/>
      <c r="H170" s="41"/>
      <c r="I170" s="41">
        <v>2</v>
      </c>
      <c r="J170" s="41">
        <v>29.7</v>
      </c>
      <c r="K170" s="41">
        <f t="shared" si="2"/>
        <v>59.4</v>
      </c>
      <c r="L170" s="41"/>
      <c r="M170" s="37"/>
      <c r="O170" s="44"/>
      <c r="P170" s="11" t="s">
        <v>316</v>
      </c>
      <c r="Q170" s="45"/>
      <c r="R170" s="41"/>
      <c r="S170" s="41">
        <v>2</v>
      </c>
    </row>
    <row r="171" s="31" customFormat="1" ht="13.2" spans="1:19">
      <c r="A171" s="41">
        <v>168</v>
      </c>
      <c r="B171" s="47"/>
      <c r="C171" s="41"/>
      <c r="D171" s="48">
        <v>16</v>
      </c>
      <c r="E171" s="44"/>
      <c r="F171" s="11" t="s">
        <v>318</v>
      </c>
      <c r="G171" s="45"/>
      <c r="H171" s="41"/>
      <c r="I171" s="41">
        <v>2</v>
      </c>
      <c r="J171" s="41">
        <v>29.7</v>
      </c>
      <c r="K171" s="41">
        <f t="shared" si="2"/>
        <v>59.4</v>
      </c>
      <c r="L171" s="41"/>
      <c r="M171" s="37"/>
      <c r="O171" s="44"/>
      <c r="P171" s="11" t="s">
        <v>317</v>
      </c>
      <c r="Q171" s="45"/>
      <c r="R171" s="41"/>
      <c r="S171" s="41">
        <v>2</v>
      </c>
    </row>
    <row r="172" s="31" customFormat="1" ht="13.2" spans="1:19">
      <c r="A172" s="41">
        <v>169</v>
      </c>
      <c r="B172" s="47"/>
      <c r="C172" s="41"/>
      <c r="D172" s="48">
        <v>1</v>
      </c>
      <c r="E172" s="44" t="s">
        <v>319</v>
      </c>
      <c r="F172" s="11" t="s">
        <v>303</v>
      </c>
      <c r="G172" s="45" t="s">
        <v>304</v>
      </c>
      <c r="H172" s="41" t="s">
        <v>305</v>
      </c>
      <c r="I172" s="41">
        <v>2</v>
      </c>
      <c r="J172" s="41">
        <v>29.7</v>
      </c>
      <c r="K172" s="41">
        <f t="shared" si="2"/>
        <v>59.4</v>
      </c>
      <c r="L172" s="41"/>
      <c r="M172" s="37"/>
      <c r="O172" s="44"/>
      <c r="P172" s="11" t="s">
        <v>318</v>
      </c>
      <c r="Q172" s="45"/>
      <c r="R172" s="41"/>
      <c r="S172" s="41">
        <v>2</v>
      </c>
    </row>
    <row r="173" s="31" customFormat="1" ht="13.2" spans="1:19">
      <c r="A173" s="41">
        <v>170</v>
      </c>
      <c r="B173" s="47"/>
      <c r="C173" s="41"/>
      <c r="D173" s="48">
        <v>2</v>
      </c>
      <c r="E173" s="44"/>
      <c r="F173" s="11" t="s">
        <v>306</v>
      </c>
      <c r="G173" s="45"/>
      <c r="H173" s="41"/>
      <c r="I173" s="41">
        <v>2</v>
      </c>
      <c r="J173" s="41">
        <v>20.8</v>
      </c>
      <c r="K173" s="41">
        <f t="shared" si="2"/>
        <v>41.6</v>
      </c>
      <c r="L173" s="41"/>
      <c r="M173" s="37"/>
      <c r="O173" s="44" t="s">
        <v>319</v>
      </c>
      <c r="P173" s="11" t="s">
        <v>303</v>
      </c>
      <c r="Q173" s="45" t="s">
        <v>304</v>
      </c>
      <c r="R173" s="41" t="s">
        <v>305</v>
      </c>
      <c r="S173" s="41">
        <v>2</v>
      </c>
    </row>
    <row r="174" s="31" customFormat="1" ht="13.2" spans="1:19">
      <c r="A174" s="41">
        <v>171</v>
      </c>
      <c r="B174" s="47"/>
      <c r="C174" s="41"/>
      <c r="D174" s="48">
        <v>3</v>
      </c>
      <c r="E174" s="44"/>
      <c r="F174" s="11" t="s">
        <v>307</v>
      </c>
      <c r="G174" s="45"/>
      <c r="H174" s="41"/>
      <c r="I174" s="41">
        <v>2</v>
      </c>
      <c r="J174" s="41">
        <v>29.7</v>
      </c>
      <c r="K174" s="41">
        <f t="shared" si="2"/>
        <v>59.4</v>
      </c>
      <c r="L174" s="41"/>
      <c r="M174" s="37"/>
      <c r="O174" s="44"/>
      <c r="P174" s="11" t="s">
        <v>306</v>
      </c>
      <c r="Q174" s="45"/>
      <c r="R174" s="41"/>
      <c r="S174" s="41">
        <v>2</v>
      </c>
    </row>
    <row r="175" s="31" customFormat="1" ht="13.2" spans="1:19">
      <c r="A175" s="41">
        <v>172</v>
      </c>
      <c r="B175" s="47"/>
      <c r="C175" s="41"/>
      <c r="D175" s="48">
        <v>4</v>
      </c>
      <c r="E175" s="44"/>
      <c r="F175" s="11" t="s">
        <v>308</v>
      </c>
      <c r="G175" s="45"/>
      <c r="H175" s="41"/>
      <c r="I175" s="41">
        <v>2</v>
      </c>
      <c r="J175" s="41">
        <v>29.7</v>
      </c>
      <c r="K175" s="41">
        <f t="shared" si="2"/>
        <v>59.4</v>
      </c>
      <c r="L175" s="41"/>
      <c r="M175" s="37"/>
      <c r="O175" s="44"/>
      <c r="P175" s="11" t="s">
        <v>307</v>
      </c>
      <c r="Q175" s="45"/>
      <c r="R175" s="41"/>
      <c r="S175" s="41">
        <v>2</v>
      </c>
    </row>
    <row r="176" s="31" customFormat="1" ht="13.2" spans="1:19">
      <c r="A176" s="41">
        <v>173</v>
      </c>
      <c r="B176" s="47"/>
      <c r="C176" s="41"/>
      <c r="D176" s="48">
        <v>8</v>
      </c>
      <c r="E176" s="44"/>
      <c r="F176" s="11" t="s">
        <v>312</v>
      </c>
      <c r="G176" s="45"/>
      <c r="H176" s="41"/>
      <c r="I176" s="41">
        <v>2</v>
      </c>
      <c r="J176" s="41">
        <v>41.6</v>
      </c>
      <c r="K176" s="41">
        <f t="shared" si="2"/>
        <v>83.2</v>
      </c>
      <c r="L176" s="41"/>
      <c r="M176" s="37"/>
      <c r="O176" s="44"/>
      <c r="P176" s="11" t="s">
        <v>308</v>
      </c>
      <c r="Q176" s="45"/>
      <c r="R176" s="41"/>
      <c r="S176" s="41">
        <v>2</v>
      </c>
    </row>
    <row r="177" s="31" customFormat="1" ht="13.2" spans="1:19">
      <c r="A177" s="41">
        <v>174</v>
      </c>
      <c r="B177" s="47"/>
      <c r="C177" s="41"/>
      <c r="D177" s="48">
        <v>9</v>
      </c>
      <c r="E177" s="44"/>
      <c r="F177" s="11" t="s">
        <v>313</v>
      </c>
      <c r="G177" s="45"/>
      <c r="H177" s="41"/>
      <c r="I177" s="41">
        <v>2</v>
      </c>
      <c r="J177" s="41">
        <v>29.7</v>
      </c>
      <c r="K177" s="41">
        <f t="shared" si="2"/>
        <v>59.4</v>
      </c>
      <c r="L177" s="41"/>
      <c r="M177" s="37"/>
      <c r="O177" s="44"/>
      <c r="P177" s="11" t="s">
        <v>312</v>
      </c>
      <c r="Q177" s="45"/>
      <c r="R177" s="41"/>
      <c r="S177" s="41">
        <v>2</v>
      </c>
    </row>
    <row r="178" s="31" customFormat="1" ht="13.2" spans="1:19">
      <c r="A178" s="41">
        <v>175</v>
      </c>
      <c r="B178" s="47"/>
      <c r="C178" s="41"/>
      <c r="D178" s="48">
        <v>10</v>
      </c>
      <c r="E178" s="44"/>
      <c r="F178" s="11" t="s">
        <v>314</v>
      </c>
      <c r="G178" s="45"/>
      <c r="H178" s="41"/>
      <c r="I178" s="41">
        <v>2</v>
      </c>
      <c r="J178" s="41">
        <v>29.7</v>
      </c>
      <c r="K178" s="41">
        <f t="shared" si="2"/>
        <v>59.4</v>
      </c>
      <c r="L178" s="41"/>
      <c r="M178" s="37"/>
      <c r="O178" s="44"/>
      <c r="P178" s="11" t="s">
        <v>313</v>
      </c>
      <c r="Q178" s="45"/>
      <c r="R178" s="41"/>
      <c r="S178" s="41">
        <v>2</v>
      </c>
    </row>
    <row r="179" s="31" customFormat="1" ht="13.2" spans="1:19">
      <c r="A179" s="41">
        <v>176</v>
      </c>
      <c r="B179" s="47"/>
      <c r="C179" s="41"/>
      <c r="D179" s="48">
        <v>11</v>
      </c>
      <c r="E179" s="44"/>
      <c r="F179" s="11" t="s">
        <v>315</v>
      </c>
      <c r="G179" s="45"/>
      <c r="H179" s="41"/>
      <c r="I179" s="41">
        <v>2</v>
      </c>
      <c r="J179" s="41">
        <v>59.5</v>
      </c>
      <c r="K179" s="41">
        <f t="shared" si="2"/>
        <v>119</v>
      </c>
      <c r="L179" s="41"/>
      <c r="M179" s="37"/>
      <c r="O179" s="44"/>
      <c r="P179" s="11" t="s">
        <v>314</v>
      </c>
      <c r="Q179" s="45"/>
      <c r="R179" s="41"/>
      <c r="S179" s="41">
        <v>2</v>
      </c>
    </row>
    <row r="180" s="31" customFormat="1" ht="13.2" spans="1:19">
      <c r="A180" s="41">
        <v>177</v>
      </c>
      <c r="B180" s="47"/>
      <c r="C180" s="41"/>
      <c r="D180" s="48">
        <v>14</v>
      </c>
      <c r="E180" s="44"/>
      <c r="F180" s="11" t="s">
        <v>316</v>
      </c>
      <c r="G180" s="45"/>
      <c r="H180" s="41"/>
      <c r="I180" s="41">
        <v>2</v>
      </c>
      <c r="J180" s="41">
        <v>226.1</v>
      </c>
      <c r="K180" s="41">
        <f t="shared" si="2"/>
        <v>452.2</v>
      </c>
      <c r="L180" s="41"/>
      <c r="M180" s="37"/>
      <c r="O180" s="44"/>
      <c r="P180" s="11" t="s">
        <v>315</v>
      </c>
      <c r="Q180" s="45"/>
      <c r="R180" s="41"/>
      <c r="S180" s="41">
        <v>2</v>
      </c>
    </row>
    <row r="181" s="31" customFormat="1" ht="13.2" spans="1:19">
      <c r="A181" s="41">
        <v>178</v>
      </c>
      <c r="B181" s="47"/>
      <c r="C181" s="41"/>
      <c r="D181" s="48">
        <v>15</v>
      </c>
      <c r="E181" s="44"/>
      <c r="F181" s="11" t="s">
        <v>317</v>
      </c>
      <c r="G181" s="45"/>
      <c r="H181" s="41"/>
      <c r="I181" s="41">
        <v>2</v>
      </c>
      <c r="J181" s="41">
        <v>29.7</v>
      </c>
      <c r="K181" s="41">
        <f t="shared" si="2"/>
        <v>59.4</v>
      </c>
      <c r="L181" s="41"/>
      <c r="M181" s="37"/>
      <c r="O181" s="44"/>
      <c r="P181" s="11" t="s">
        <v>316</v>
      </c>
      <c r="Q181" s="45"/>
      <c r="R181" s="41"/>
      <c r="S181" s="41">
        <v>2</v>
      </c>
    </row>
    <row r="182" s="31" customFormat="1" ht="13.2" spans="1:19">
      <c r="A182" s="41">
        <v>179</v>
      </c>
      <c r="B182" s="47"/>
      <c r="C182" s="41"/>
      <c r="D182" s="48">
        <v>16</v>
      </c>
      <c r="E182" s="44"/>
      <c r="F182" s="11" t="s">
        <v>318</v>
      </c>
      <c r="G182" s="45"/>
      <c r="H182" s="41"/>
      <c r="I182" s="41">
        <v>2</v>
      </c>
      <c r="J182" s="41">
        <v>29.7</v>
      </c>
      <c r="K182" s="41">
        <f t="shared" si="2"/>
        <v>59.4</v>
      </c>
      <c r="L182" s="41"/>
      <c r="M182" s="37"/>
      <c r="O182" s="44"/>
      <c r="P182" s="11" t="s">
        <v>317</v>
      </c>
      <c r="Q182" s="45"/>
      <c r="R182" s="41"/>
      <c r="S182" s="41">
        <v>2</v>
      </c>
    </row>
    <row r="183" s="31" customFormat="1" ht="13.2" spans="1:19">
      <c r="A183" s="41">
        <v>180</v>
      </c>
      <c r="B183" s="47"/>
      <c r="C183" s="11" t="s">
        <v>320</v>
      </c>
      <c r="D183" s="48">
        <v>1</v>
      </c>
      <c r="E183" s="11" t="s">
        <v>321</v>
      </c>
      <c r="F183" s="11" t="s">
        <v>186</v>
      </c>
      <c r="G183" s="11" t="s">
        <v>192</v>
      </c>
      <c r="H183" s="11" t="s">
        <v>59</v>
      </c>
      <c r="I183" s="11">
        <v>4</v>
      </c>
      <c r="J183" s="11">
        <v>23.8</v>
      </c>
      <c r="K183" s="41">
        <f t="shared" si="2"/>
        <v>95.2</v>
      </c>
      <c r="L183" s="11"/>
      <c r="M183" s="37"/>
      <c r="O183" s="44"/>
      <c r="P183" s="11" t="s">
        <v>318</v>
      </c>
      <c r="Q183" s="45"/>
      <c r="R183" s="41"/>
      <c r="S183" s="41">
        <v>2</v>
      </c>
    </row>
    <row r="184" s="31" customFormat="1" ht="13.2" spans="1:19">
      <c r="A184" s="41">
        <v>181</v>
      </c>
      <c r="B184" s="47"/>
      <c r="C184" s="11"/>
      <c r="D184" s="48">
        <v>2</v>
      </c>
      <c r="E184" s="11"/>
      <c r="F184" s="11" t="s">
        <v>198</v>
      </c>
      <c r="G184" s="11"/>
      <c r="H184" s="11"/>
      <c r="I184" s="11">
        <v>4</v>
      </c>
      <c r="J184" s="11">
        <v>160.6</v>
      </c>
      <c r="K184" s="41">
        <f t="shared" si="2"/>
        <v>642.4</v>
      </c>
      <c r="L184" s="11"/>
      <c r="M184" s="37"/>
      <c r="O184" s="11" t="s">
        <v>321</v>
      </c>
      <c r="P184" s="11" t="s">
        <v>186</v>
      </c>
      <c r="Q184" s="11" t="s">
        <v>192</v>
      </c>
      <c r="R184" s="11" t="s">
        <v>59</v>
      </c>
      <c r="S184" s="11">
        <v>4</v>
      </c>
    </row>
    <row r="185" s="31" customFormat="1" ht="13.2" spans="1:19">
      <c r="A185" s="41">
        <v>182</v>
      </c>
      <c r="B185" s="47"/>
      <c r="C185" s="11"/>
      <c r="D185" s="48">
        <v>3</v>
      </c>
      <c r="E185" s="11"/>
      <c r="F185" s="11" t="s">
        <v>322</v>
      </c>
      <c r="G185" s="11"/>
      <c r="H185" s="11"/>
      <c r="I185" s="11">
        <v>4</v>
      </c>
      <c r="J185" s="11">
        <v>17.8</v>
      </c>
      <c r="K185" s="41">
        <f t="shared" si="2"/>
        <v>71.2</v>
      </c>
      <c r="L185" s="11"/>
      <c r="M185" s="37"/>
      <c r="O185" s="11"/>
      <c r="P185" s="11" t="s">
        <v>198</v>
      </c>
      <c r="Q185" s="11"/>
      <c r="R185" s="11"/>
      <c r="S185" s="11">
        <v>4</v>
      </c>
    </row>
    <row r="186" s="31" customFormat="1" ht="13.2" spans="1:19">
      <c r="A186" s="41">
        <v>183</v>
      </c>
      <c r="B186" s="47"/>
      <c r="C186" s="11"/>
      <c r="D186" s="48">
        <v>4</v>
      </c>
      <c r="E186" s="11"/>
      <c r="F186" s="11" t="s">
        <v>323</v>
      </c>
      <c r="G186" s="11"/>
      <c r="H186" s="11"/>
      <c r="I186" s="11">
        <v>4</v>
      </c>
      <c r="J186" s="11">
        <v>47.6</v>
      </c>
      <c r="K186" s="41">
        <f t="shared" si="2"/>
        <v>190.4</v>
      </c>
      <c r="L186" s="11"/>
      <c r="M186" s="37"/>
      <c r="O186" s="11"/>
      <c r="P186" s="11" t="s">
        <v>322</v>
      </c>
      <c r="Q186" s="11"/>
      <c r="R186" s="11"/>
      <c r="S186" s="11">
        <v>4</v>
      </c>
    </row>
    <row r="187" s="31" customFormat="1" ht="13.2" spans="1:19">
      <c r="A187" s="41">
        <v>184</v>
      </c>
      <c r="B187" s="47"/>
      <c r="C187" s="11"/>
      <c r="D187" s="48">
        <v>5</v>
      </c>
      <c r="E187" s="11"/>
      <c r="F187" s="11" t="s">
        <v>324</v>
      </c>
      <c r="G187" s="11"/>
      <c r="H187" s="11"/>
      <c r="I187" s="11">
        <v>4</v>
      </c>
      <c r="J187" s="11">
        <v>59.5</v>
      </c>
      <c r="K187" s="41">
        <f t="shared" si="2"/>
        <v>238</v>
      </c>
      <c r="L187" s="11"/>
      <c r="M187" s="37"/>
      <c r="O187" s="11"/>
      <c r="P187" s="11" t="s">
        <v>323</v>
      </c>
      <c r="Q187" s="11"/>
      <c r="R187" s="11"/>
      <c r="S187" s="11">
        <v>4</v>
      </c>
    </row>
    <row r="188" s="31" customFormat="1" ht="13.2" spans="1:19">
      <c r="A188" s="41">
        <v>185</v>
      </c>
      <c r="B188" s="56"/>
      <c r="C188" s="11"/>
      <c r="D188" s="48">
        <v>6</v>
      </c>
      <c r="E188" s="11"/>
      <c r="F188" s="11" t="s">
        <v>245</v>
      </c>
      <c r="G188" s="11"/>
      <c r="H188" s="11"/>
      <c r="I188" s="11">
        <v>4</v>
      </c>
      <c r="J188" s="11">
        <v>23.88</v>
      </c>
      <c r="K188" s="41">
        <f t="shared" si="2"/>
        <v>95.52</v>
      </c>
      <c r="L188" s="11"/>
      <c r="M188" s="37"/>
      <c r="O188" s="11"/>
      <c r="P188" s="11" t="s">
        <v>324</v>
      </c>
      <c r="Q188" s="11"/>
      <c r="R188" s="11"/>
      <c r="S188" s="11">
        <v>4</v>
      </c>
    </row>
    <row r="189" s="31" customFormat="1" ht="12" spans="1:19">
      <c r="A189" s="41">
        <v>186</v>
      </c>
      <c r="B189" s="114" t="s">
        <v>325</v>
      </c>
      <c r="C189" s="11" t="s">
        <v>24</v>
      </c>
      <c r="D189" s="80">
        <v>36</v>
      </c>
      <c r="E189" s="11"/>
      <c r="F189" s="60" t="s">
        <v>326</v>
      </c>
      <c r="G189" s="11"/>
      <c r="H189" s="80" t="s">
        <v>59</v>
      </c>
      <c r="I189" s="80">
        <v>4</v>
      </c>
      <c r="J189" s="80">
        <v>157</v>
      </c>
      <c r="K189" s="41">
        <f t="shared" si="2"/>
        <v>628</v>
      </c>
      <c r="L189" s="11"/>
      <c r="M189" s="37"/>
      <c r="O189" s="11"/>
      <c r="P189" s="11" t="s">
        <v>245</v>
      </c>
      <c r="Q189" s="11"/>
      <c r="R189" s="11"/>
      <c r="S189" s="11">
        <v>4</v>
      </c>
    </row>
    <row r="190" s="31" customFormat="1" ht="12" spans="1:19">
      <c r="A190" s="41">
        <v>187</v>
      </c>
      <c r="B190" s="114"/>
      <c r="C190" s="11"/>
      <c r="D190" s="80">
        <v>43</v>
      </c>
      <c r="E190" s="11" t="s">
        <v>327</v>
      </c>
      <c r="F190" s="80" t="s">
        <v>328</v>
      </c>
      <c r="G190" s="11" t="s">
        <v>329</v>
      </c>
      <c r="H190" s="80" t="s">
        <v>59</v>
      </c>
      <c r="I190" s="80">
        <v>4</v>
      </c>
      <c r="J190" s="80">
        <v>170</v>
      </c>
      <c r="K190" s="41">
        <f t="shared" si="2"/>
        <v>680</v>
      </c>
      <c r="L190" s="11"/>
      <c r="M190" s="37"/>
      <c r="O190" s="11"/>
      <c r="P190" s="60" t="s">
        <v>326</v>
      </c>
      <c r="Q190" s="11"/>
      <c r="R190" s="80" t="s">
        <v>59</v>
      </c>
      <c r="S190" s="80">
        <v>4</v>
      </c>
    </row>
    <row r="191" s="31" customFormat="1" ht="12" spans="1:19">
      <c r="A191" s="41">
        <v>188</v>
      </c>
      <c r="B191" s="114"/>
      <c r="C191" s="11"/>
      <c r="D191" s="80">
        <v>44</v>
      </c>
      <c r="E191" s="11"/>
      <c r="F191" s="80" t="s">
        <v>330</v>
      </c>
      <c r="G191" s="11"/>
      <c r="H191" s="80" t="s">
        <v>59</v>
      </c>
      <c r="I191" s="80">
        <v>4</v>
      </c>
      <c r="J191" s="80">
        <v>111.2</v>
      </c>
      <c r="K191" s="41">
        <f t="shared" si="2"/>
        <v>444.8</v>
      </c>
      <c r="L191" s="11"/>
      <c r="M191" s="37"/>
      <c r="O191" s="11" t="s">
        <v>327</v>
      </c>
      <c r="P191" s="80" t="s">
        <v>328</v>
      </c>
      <c r="Q191" s="11" t="s">
        <v>329</v>
      </c>
      <c r="R191" s="80" t="s">
        <v>59</v>
      </c>
      <c r="S191" s="80">
        <v>4</v>
      </c>
    </row>
    <row r="192" s="31" customFormat="1" ht="12" spans="1:19">
      <c r="A192" s="41">
        <v>189</v>
      </c>
      <c r="B192" s="114"/>
      <c r="C192" s="11"/>
      <c r="D192" s="80">
        <v>66</v>
      </c>
      <c r="E192" s="11" t="s">
        <v>331</v>
      </c>
      <c r="F192" s="80" t="s">
        <v>332</v>
      </c>
      <c r="G192" s="11"/>
      <c r="H192" s="80" t="s">
        <v>333</v>
      </c>
      <c r="I192" s="80">
        <v>1.83</v>
      </c>
      <c r="J192" s="80">
        <v>340</v>
      </c>
      <c r="K192" s="41">
        <f t="shared" si="2"/>
        <v>622.2</v>
      </c>
      <c r="L192" s="11"/>
      <c r="M192" s="37"/>
      <c r="O192" s="11"/>
      <c r="P192" s="80" t="s">
        <v>330</v>
      </c>
      <c r="Q192" s="11"/>
      <c r="R192" s="80" t="s">
        <v>59</v>
      </c>
      <c r="S192" s="80">
        <v>4</v>
      </c>
    </row>
    <row r="193" s="31" customFormat="1" ht="12" spans="1:19">
      <c r="A193" s="41">
        <v>190</v>
      </c>
      <c r="B193" s="114"/>
      <c r="C193" s="11"/>
      <c r="D193" s="80">
        <v>67</v>
      </c>
      <c r="E193" s="11"/>
      <c r="F193" s="80" t="s">
        <v>334</v>
      </c>
      <c r="G193" s="11"/>
      <c r="H193" s="80" t="s">
        <v>333</v>
      </c>
      <c r="I193" s="80">
        <v>1.83</v>
      </c>
      <c r="J193" s="80">
        <v>425</v>
      </c>
      <c r="K193" s="41">
        <f t="shared" si="2"/>
        <v>777.75</v>
      </c>
      <c r="L193" s="11"/>
      <c r="M193" s="37"/>
      <c r="O193" s="11" t="s">
        <v>331</v>
      </c>
      <c r="P193" s="80" t="s">
        <v>332</v>
      </c>
      <c r="Q193" s="11"/>
      <c r="R193" s="80" t="s">
        <v>333</v>
      </c>
      <c r="S193" s="80">
        <v>1.83</v>
      </c>
    </row>
    <row r="194" s="31" customFormat="1" ht="12" spans="1:19">
      <c r="A194" s="41">
        <v>191</v>
      </c>
      <c r="B194" s="114"/>
      <c r="C194" s="11"/>
      <c r="D194" s="80">
        <v>70</v>
      </c>
      <c r="E194" s="11"/>
      <c r="F194" s="80" t="s">
        <v>335</v>
      </c>
      <c r="G194" s="11"/>
      <c r="H194" s="80" t="s">
        <v>333</v>
      </c>
      <c r="I194" s="80">
        <v>1.83</v>
      </c>
      <c r="J194" s="80">
        <v>255</v>
      </c>
      <c r="K194" s="41">
        <f t="shared" si="2"/>
        <v>466.65</v>
      </c>
      <c r="L194" s="11"/>
      <c r="M194" s="37"/>
      <c r="O194" s="11"/>
      <c r="P194" s="80" t="s">
        <v>334</v>
      </c>
      <c r="Q194" s="11"/>
      <c r="R194" s="80" t="s">
        <v>333</v>
      </c>
      <c r="S194" s="80">
        <v>1.83</v>
      </c>
    </row>
    <row r="195" s="31" customFormat="1" ht="24" spans="1:19">
      <c r="A195" s="41">
        <v>192</v>
      </c>
      <c r="B195" s="114"/>
      <c r="C195" s="11"/>
      <c r="D195" s="80">
        <v>72</v>
      </c>
      <c r="E195" s="11"/>
      <c r="F195" s="62" t="s">
        <v>336</v>
      </c>
      <c r="G195" s="11"/>
      <c r="H195" s="80" t="s">
        <v>333</v>
      </c>
      <c r="I195" s="80">
        <v>1.83</v>
      </c>
      <c r="J195" s="80">
        <v>255</v>
      </c>
      <c r="K195" s="41">
        <f t="shared" ref="K195:K245" si="3">I195*J195</f>
        <v>466.65</v>
      </c>
      <c r="L195" s="11"/>
      <c r="M195" s="37"/>
      <c r="O195" s="11"/>
      <c r="P195" s="80" t="s">
        <v>335</v>
      </c>
      <c r="Q195" s="11"/>
      <c r="R195" s="80" t="s">
        <v>333</v>
      </c>
      <c r="S195" s="80">
        <v>1.83</v>
      </c>
    </row>
    <row r="196" s="31" customFormat="1" ht="24" spans="1:19">
      <c r="A196" s="41">
        <v>193</v>
      </c>
      <c r="B196" s="114"/>
      <c r="C196" s="11"/>
      <c r="D196" s="80">
        <v>75</v>
      </c>
      <c r="E196" s="11"/>
      <c r="F196" s="62" t="s">
        <v>337</v>
      </c>
      <c r="G196" s="11"/>
      <c r="H196" s="80" t="s">
        <v>333</v>
      </c>
      <c r="I196" s="80">
        <v>1.83</v>
      </c>
      <c r="J196" s="80">
        <v>255</v>
      </c>
      <c r="K196" s="41">
        <f t="shared" si="3"/>
        <v>466.65</v>
      </c>
      <c r="L196" s="11"/>
      <c r="M196" s="37"/>
      <c r="O196" s="11"/>
      <c r="P196" s="62" t="s">
        <v>336</v>
      </c>
      <c r="Q196" s="11"/>
      <c r="R196" s="80" t="s">
        <v>333</v>
      </c>
      <c r="S196" s="80">
        <v>1.83</v>
      </c>
    </row>
    <row r="197" s="31" customFormat="1" ht="12" spans="1:19">
      <c r="A197" s="41">
        <v>194</v>
      </c>
      <c r="B197" s="114"/>
      <c r="C197" s="11"/>
      <c r="D197" s="80">
        <v>77</v>
      </c>
      <c r="E197" s="11" t="s">
        <v>338</v>
      </c>
      <c r="F197" s="62" t="s">
        <v>339</v>
      </c>
      <c r="G197" s="11"/>
      <c r="H197" s="80" t="s">
        <v>333</v>
      </c>
      <c r="I197" s="80">
        <v>1.83</v>
      </c>
      <c r="J197" s="80">
        <v>255</v>
      </c>
      <c r="K197" s="41">
        <f t="shared" si="3"/>
        <v>466.65</v>
      </c>
      <c r="L197" s="11"/>
      <c r="M197" s="37"/>
      <c r="O197" s="11"/>
      <c r="P197" s="62" t="s">
        <v>337</v>
      </c>
      <c r="Q197" s="11"/>
      <c r="R197" s="80" t="s">
        <v>333</v>
      </c>
      <c r="S197" s="80">
        <v>1.83</v>
      </c>
    </row>
    <row r="198" s="31" customFormat="1" ht="12" spans="1:19">
      <c r="A198" s="41">
        <v>195</v>
      </c>
      <c r="B198" s="114"/>
      <c r="C198" s="11"/>
      <c r="D198" s="80">
        <v>78</v>
      </c>
      <c r="E198" s="11"/>
      <c r="F198" s="62" t="s">
        <v>340</v>
      </c>
      <c r="G198" s="11"/>
      <c r="H198" s="80" t="s">
        <v>333</v>
      </c>
      <c r="I198" s="80">
        <v>1.83</v>
      </c>
      <c r="J198" s="80">
        <v>255</v>
      </c>
      <c r="K198" s="41">
        <f t="shared" si="3"/>
        <v>466.65</v>
      </c>
      <c r="L198" s="11"/>
      <c r="M198" s="37"/>
      <c r="O198" s="11" t="s">
        <v>338</v>
      </c>
      <c r="P198" s="62" t="s">
        <v>339</v>
      </c>
      <c r="Q198" s="11"/>
      <c r="R198" s="80" t="s">
        <v>333</v>
      </c>
      <c r="S198" s="80">
        <v>1.83</v>
      </c>
    </row>
    <row r="199" s="31" customFormat="1" ht="12" spans="1:19">
      <c r="A199" s="41">
        <v>196</v>
      </c>
      <c r="B199" s="114"/>
      <c r="C199" s="11"/>
      <c r="D199" s="80">
        <v>79</v>
      </c>
      <c r="E199" s="11"/>
      <c r="F199" s="62" t="s">
        <v>341</v>
      </c>
      <c r="G199" s="11"/>
      <c r="H199" s="80" t="s">
        <v>333</v>
      </c>
      <c r="I199" s="80">
        <v>1.83</v>
      </c>
      <c r="J199" s="80">
        <v>255</v>
      </c>
      <c r="K199" s="41">
        <f t="shared" si="3"/>
        <v>466.65</v>
      </c>
      <c r="L199" s="11"/>
      <c r="M199" s="37"/>
      <c r="O199" s="11"/>
      <c r="P199" s="62" t="s">
        <v>340</v>
      </c>
      <c r="Q199" s="11"/>
      <c r="R199" s="80" t="s">
        <v>333</v>
      </c>
      <c r="S199" s="80">
        <v>1.83</v>
      </c>
    </row>
    <row r="200" s="31" customFormat="1" ht="24" spans="1:19">
      <c r="A200" s="41">
        <v>197</v>
      </c>
      <c r="B200" s="114"/>
      <c r="C200" s="11"/>
      <c r="D200" s="80">
        <v>80</v>
      </c>
      <c r="E200" s="11"/>
      <c r="F200" s="62" t="s">
        <v>342</v>
      </c>
      <c r="G200" s="11"/>
      <c r="H200" s="80" t="s">
        <v>333</v>
      </c>
      <c r="I200" s="80">
        <v>1.83</v>
      </c>
      <c r="J200" s="80">
        <v>255</v>
      </c>
      <c r="K200" s="41">
        <f t="shared" si="3"/>
        <v>466.65</v>
      </c>
      <c r="L200" s="11"/>
      <c r="M200" s="37"/>
      <c r="O200" s="11"/>
      <c r="P200" s="62" t="s">
        <v>341</v>
      </c>
      <c r="Q200" s="11"/>
      <c r="R200" s="80" t="s">
        <v>333</v>
      </c>
      <c r="S200" s="80">
        <v>1.83</v>
      </c>
    </row>
    <row r="201" s="31" customFormat="1" ht="24" spans="1:19">
      <c r="A201" s="41">
        <v>198</v>
      </c>
      <c r="B201" s="114"/>
      <c r="C201" s="11"/>
      <c r="D201" s="80">
        <v>81</v>
      </c>
      <c r="E201" s="11"/>
      <c r="F201" s="62" t="s">
        <v>343</v>
      </c>
      <c r="G201" s="11"/>
      <c r="H201" s="80" t="s">
        <v>333</v>
      </c>
      <c r="I201" s="80">
        <v>1.83</v>
      </c>
      <c r="J201" s="80">
        <v>255</v>
      </c>
      <c r="K201" s="41">
        <f t="shared" si="3"/>
        <v>466.65</v>
      </c>
      <c r="L201" s="11"/>
      <c r="M201" s="37"/>
      <c r="O201" s="11"/>
      <c r="P201" s="62" t="s">
        <v>342</v>
      </c>
      <c r="Q201" s="11"/>
      <c r="R201" s="80" t="s">
        <v>333</v>
      </c>
      <c r="S201" s="80">
        <v>1.83</v>
      </c>
    </row>
    <row r="202" s="31" customFormat="1" ht="12" spans="1:19">
      <c r="A202" s="41">
        <v>199</v>
      </c>
      <c r="B202" s="114"/>
      <c r="C202" s="11"/>
      <c r="D202" s="80">
        <v>82</v>
      </c>
      <c r="E202" s="11"/>
      <c r="F202" s="62" t="s">
        <v>344</v>
      </c>
      <c r="G202" s="11"/>
      <c r="H202" s="80" t="s">
        <v>333</v>
      </c>
      <c r="I202" s="80">
        <v>1.83</v>
      </c>
      <c r="J202" s="80">
        <v>255</v>
      </c>
      <c r="K202" s="41">
        <f t="shared" si="3"/>
        <v>466.65</v>
      </c>
      <c r="L202" s="11"/>
      <c r="M202" s="37"/>
      <c r="O202" s="11"/>
      <c r="P202" s="62" t="s">
        <v>343</v>
      </c>
      <c r="Q202" s="11"/>
      <c r="R202" s="80" t="s">
        <v>333</v>
      </c>
      <c r="S202" s="80">
        <v>1.83</v>
      </c>
    </row>
    <row r="203" s="31" customFormat="1" ht="12" spans="1:19">
      <c r="A203" s="41">
        <v>200</v>
      </c>
      <c r="B203" s="114"/>
      <c r="C203" s="11"/>
      <c r="D203" s="80">
        <v>84</v>
      </c>
      <c r="E203" s="11"/>
      <c r="F203" s="62" t="s">
        <v>345</v>
      </c>
      <c r="G203" s="11"/>
      <c r="H203" s="80" t="s">
        <v>333</v>
      </c>
      <c r="I203" s="80">
        <v>1.83</v>
      </c>
      <c r="J203" s="80">
        <v>255</v>
      </c>
      <c r="K203" s="41">
        <f t="shared" si="3"/>
        <v>466.65</v>
      </c>
      <c r="L203" s="11"/>
      <c r="M203" s="37"/>
      <c r="O203" s="11"/>
      <c r="P203" s="62" t="s">
        <v>344</v>
      </c>
      <c r="Q203" s="11"/>
      <c r="R203" s="80" t="s">
        <v>333</v>
      </c>
      <c r="S203" s="80">
        <v>1.83</v>
      </c>
    </row>
    <row r="204" s="33" customFormat="1" ht="24" spans="1:19">
      <c r="A204" s="41">
        <v>201</v>
      </c>
      <c r="B204" s="114" t="s">
        <v>75</v>
      </c>
      <c r="C204" s="41" t="s">
        <v>76</v>
      </c>
      <c r="D204" s="83">
        <v>1</v>
      </c>
      <c r="E204" s="84" t="s">
        <v>77</v>
      </c>
      <c r="F204" s="84" t="s">
        <v>78</v>
      </c>
      <c r="G204" s="84" t="s">
        <v>79</v>
      </c>
      <c r="H204" s="84" t="s">
        <v>80</v>
      </c>
      <c r="I204" s="84">
        <v>30</v>
      </c>
      <c r="J204" s="84">
        <v>148.7</v>
      </c>
      <c r="K204" s="41">
        <f t="shared" si="3"/>
        <v>4461</v>
      </c>
      <c r="L204" s="41"/>
      <c r="M204" s="57"/>
      <c r="O204" s="11"/>
      <c r="P204" s="62" t="s">
        <v>345</v>
      </c>
      <c r="Q204" s="11"/>
      <c r="R204" s="80" t="s">
        <v>333</v>
      </c>
      <c r="S204" s="80">
        <v>1.83</v>
      </c>
    </row>
    <row r="205" s="31" customFormat="1" ht="21.6" spans="1:19">
      <c r="A205" s="41">
        <v>202</v>
      </c>
      <c r="B205" s="115" t="s">
        <v>81</v>
      </c>
      <c r="C205" s="116" t="s">
        <v>346</v>
      </c>
      <c r="D205" s="44">
        <v>3</v>
      </c>
      <c r="E205" s="117" t="s">
        <v>347</v>
      </c>
      <c r="F205" s="11" t="s">
        <v>348</v>
      </c>
      <c r="G205" s="118">
        <v>1</v>
      </c>
      <c r="H205" s="90" t="s">
        <v>113</v>
      </c>
      <c r="I205" s="119">
        <v>96</v>
      </c>
      <c r="J205" s="119">
        <v>297.5</v>
      </c>
      <c r="K205" s="41">
        <f t="shared" si="3"/>
        <v>28560</v>
      </c>
      <c r="L205" s="41"/>
      <c r="M205" s="37"/>
      <c r="O205" s="84" t="s">
        <v>77</v>
      </c>
      <c r="P205" s="84" t="s">
        <v>78</v>
      </c>
      <c r="Q205" s="84" t="s">
        <v>79</v>
      </c>
      <c r="R205" s="84" t="s">
        <v>80</v>
      </c>
      <c r="S205" s="84">
        <v>30</v>
      </c>
    </row>
    <row r="206" s="31" customFormat="1" ht="48" spans="1:19">
      <c r="A206" s="41">
        <v>203</v>
      </c>
      <c r="B206" s="120"/>
      <c r="C206" s="121"/>
      <c r="D206" s="44">
        <v>2</v>
      </c>
      <c r="E206" s="41" t="s">
        <v>349</v>
      </c>
      <c r="F206" s="41" t="s">
        <v>350</v>
      </c>
      <c r="G206" s="118" t="s">
        <v>351</v>
      </c>
      <c r="H206" s="41" t="s">
        <v>352</v>
      </c>
      <c r="I206" s="41">
        <v>2</v>
      </c>
      <c r="J206" s="41">
        <v>6854.4</v>
      </c>
      <c r="K206" s="41">
        <f t="shared" si="3"/>
        <v>13708.8</v>
      </c>
      <c r="L206" s="41"/>
      <c r="M206" s="37"/>
      <c r="O206" s="117" t="s">
        <v>347</v>
      </c>
      <c r="P206" s="84" t="s">
        <v>353</v>
      </c>
      <c r="Q206" s="86"/>
      <c r="R206" s="90" t="s">
        <v>113</v>
      </c>
      <c r="S206" s="119">
        <v>96</v>
      </c>
    </row>
    <row r="207" s="31" customFormat="1" ht="36" spans="1:19">
      <c r="A207" s="41">
        <v>204</v>
      </c>
      <c r="B207" s="120"/>
      <c r="C207" s="121"/>
      <c r="D207" s="44">
        <v>6</v>
      </c>
      <c r="E207" s="122" t="s">
        <v>41</v>
      </c>
      <c r="F207" s="84" t="s">
        <v>354</v>
      </c>
      <c r="G207" s="118" t="s">
        <v>355</v>
      </c>
      <c r="H207" s="90" t="s">
        <v>352</v>
      </c>
      <c r="I207" s="119">
        <v>10</v>
      </c>
      <c r="J207" s="119">
        <v>238</v>
      </c>
      <c r="K207" s="41">
        <f t="shared" si="3"/>
        <v>2380</v>
      </c>
      <c r="L207" s="41"/>
      <c r="M207" s="37"/>
      <c r="O207" s="41" t="s">
        <v>349</v>
      </c>
      <c r="P207" s="41" t="s">
        <v>356</v>
      </c>
      <c r="Q207" s="118" t="s">
        <v>351</v>
      </c>
      <c r="R207" s="41" t="s">
        <v>352</v>
      </c>
      <c r="S207" s="41">
        <v>2</v>
      </c>
    </row>
    <row r="208" s="31" customFormat="1" ht="24" spans="1:19">
      <c r="A208" s="41">
        <v>205</v>
      </c>
      <c r="B208" s="120"/>
      <c r="C208" s="123"/>
      <c r="D208" s="44">
        <v>7</v>
      </c>
      <c r="E208" s="122" t="s">
        <v>357</v>
      </c>
      <c r="F208" s="84" t="s">
        <v>358</v>
      </c>
      <c r="G208" s="118">
        <v>1</v>
      </c>
      <c r="H208" s="90" t="s">
        <v>352</v>
      </c>
      <c r="I208" s="119">
        <v>32</v>
      </c>
      <c r="J208" s="119">
        <v>85</v>
      </c>
      <c r="K208" s="41">
        <f t="shared" si="3"/>
        <v>2720</v>
      </c>
      <c r="L208" s="41"/>
      <c r="M208" s="37"/>
      <c r="O208" s="122" t="s">
        <v>41</v>
      </c>
      <c r="P208" s="84" t="s">
        <v>354</v>
      </c>
      <c r="Q208" s="118" t="s">
        <v>355</v>
      </c>
      <c r="R208" s="90" t="s">
        <v>352</v>
      </c>
      <c r="S208" s="119">
        <v>10</v>
      </c>
    </row>
    <row r="209" s="33" customFormat="1" ht="24" spans="1:19">
      <c r="A209" s="41">
        <v>206</v>
      </c>
      <c r="B209" s="124"/>
      <c r="C209" s="41" t="s">
        <v>176</v>
      </c>
      <c r="D209" s="43">
        <v>1</v>
      </c>
      <c r="E209" s="41" t="s">
        <v>177</v>
      </c>
      <c r="F209" s="84" t="s">
        <v>178</v>
      </c>
      <c r="G209" s="41" t="s">
        <v>179</v>
      </c>
      <c r="H209" s="41" t="s">
        <v>59</v>
      </c>
      <c r="I209" s="41">
        <v>2</v>
      </c>
      <c r="J209" s="41">
        <v>119</v>
      </c>
      <c r="K209" s="41">
        <f t="shared" si="3"/>
        <v>238</v>
      </c>
      <c r="L209" s="41"/>
      <c r="M209" s="57"/>
      <c r="O209" s="122" t="s">
        <v>357</v>
      </c>
      <c r="P209" s="84" t="s">
        <v>358</v>
      </c>
      <c r="Q209" s="118">
        <v>1</v>
      </c>
      <c r="R209" s="90" t="s">
        <v>352</v>
      </c>
      <c r="S209" s="119">
        <v>32</v>
      </c>
    </row>
    <row r="210" s="33" customFormat="1" ht="24" spans="1:19">
      <c r="A210" s="41"/>
      <c r="B210" s="124"/>
      <c r="C210" s="41"/>
      <c r="D210" s="43"/>
      <c r="E210" s="41"/>
      <c r="F210" s="84" t="s">
        <v>359</v>
      </c>
      <c r="G210" s="41"/>
      <c r="H210" s="41"/>
      <c r="I210" s="41">
        <v>2</v>
      </c>
      <c r="J210" s="41">
        <v>148.7</v>
      </c>
      <c r="K210" s="41">
        <f t="shared" si="3"/>
        <v>297.4</v>
      </c>
      <c r="L210" s="41"/>
      <c r="M210" s="57"/>
      <c r="O210" s="41" t="s">
        <v>177</v>
      </c>
      <c r="P210" s="62" t="s">
        <v>360</v>
      </c>
      <c r="Q210" s="41" t="s">
        <v>179</v>
      </c>
      <c r="R210" s="41" t="s">
        <v>59</v>
      </c>
      <c r="S210" s="41">
        <v>2</v>
      </c>
    </row>
    <row r="211" s="33" customFormat="1" ht="13.2" spans="1:19">
      <c r="A211" s="41">
        <v>207</v>
      </c>
      <c r="B211" s="124"/>
      <c r="C211" s="41"/>
      <c r="D211" s="43">
        <v>2</v>
      </c>
      <c r="E211" s="41"/>
      <c r="F211" s="62" t="s">
        <v>180</v>
      </c>
      <c r="G211" s="41"/>
      <c r="H211" s="41"/>
      <c r="I211" s="41">
        <v>2</v>
      </c>
      <c r="J211" s="41">
        <v>71.4</v>
      </c>
      <c r="K211" s="41">
        <f t="shared" si="3"/>
        <v>142.8</v>
      </c>
      <c r="L211" s="41"/>
      <c r="M211" s="57"/>
      <c r="O211" s="41"/>
      <c r="P211" s="62" t="s">
        <v>180</v>
      </c>
      <c r="Q211" s="41"/>
      <c r="R211" s="41"/>
      <c r="S211" s="41">
        <v>2</v>
      </c>
    </row>
    <row r="212" s="33" customFormat="1" ht="13.2" spans="1:19">
      <c r="A212" s="41">
        <v>208</v>
      </c>
      <c r="B212" s="124"/>
      <c r="C212" s="41"/>
      <c r="D212" s="43">
        <v>3</v>
      </c>
      <c r="E212" s="41"/>
      <c r="F212" s="62" t="s">
        <v>181</v>
      </c>
      <c r="G212" s="41"/>
      <c r="H212" s="41"/>
      <c r="I212" s="41">
        <v>2</v>
      </c>
      <c r="J212" s="41">
        <v>83.3</v>
      </c>
      <c r="K212" s="41">
        <f t="shared" si="3"/>
        <v>166.6</v>
      </c>
      <c r="L212" s="41"/>
      <c r="M212" s="57"/>
      <c r="O212" s="41"/>
      <c r="P212" s="62" t="s">
        <v>181</v>
      </c>
      <c r="Q212" s="41"/>
      <c r="R212" s="41"/>
      <c r="S212" s="41">
        <v>2</v>
      </c>
    </row>
    <row r="213" s="33" customFormat="1" ht="13.2" spans="1:19">
      <c r="A213" s="41">
        <v>209</v>
      </c>
      <c r="B213" s="124"/>
      <c r="C213" s="41"/>
      <c r="D213" s="43">
        <v>5</v>
      </c>
      <c r="E213" s="41"/>
      <c r="F213" s="62" t="s">
        <v>182</v>
      </c>
      <c r="G213" s="41"/>
      <c r="H213" s="41"/>
      <c r="I213" s="41">
        <v>2</v>
      </c>
      <c r="J213" s="41">
        <v>214.2</v>
      </c>
      <c r="K213" s="41">
        <f t="shared" si="3"/>
        <v>428.4</v>
      </c>
      <c r="L213" s="41"/>
      <c r="M213" s="57"/>
      <c r="O213" s="41"/>
      <c r="P213" s="62" t="s">
        <v>182</v>
      </c>
      <c r="Q213" s="41"/>
      <c r="R213" s="41"/>
      <c r="S213" s="41">
        <v>2</v>
      </c>
    </row>
    <row r="214" s="33" customFormat="1" ht="13.2" spans="1:19">
      <c r="A214" s="41">
        <v>210</v>
      </c>
      <c r="B214" s="124"/>
      <c r="C214" s="41"/>
      <c r="D214" s="43">
        <v>6</v>
      </c>
      <c r="E214" s="41"/>
      <c r="F214" s="62" t="s">
        <v>183</v>
      </c>
      <c r="G214" s="41"/>
      <c r="H214" s="41"/>
      <c r="I214" s="41">
        <v>2</v>
      </c>
      <c r="J214" s="41">
        <v>119</v>
      </c>
      <c r="K214" s="41">
        <f t="shared" si="3"/>
        <v>238</v>
      </c>
      <c r="L214" s="41"/>
      <c r="M214" s="57"/>
      <c r="O214" s="41"/>
      <c r="P214" s="62" t="s">
        <v>183</v>
      </c>
      <c r="Q214" s="41"/>
      <c r="R214" s="41"/>
      <c r="S214" s="41">
        <v>2</v>
      </c>
    </row>
    <row r="215" s="33" customFormat="1" ht="13.2" spans="1:19">
      <c r="A215" s="41">
        <v>211</v>
      </c>
      <c r="B215" s="124"/>
      <c r="C215" s="41"/>
      <c r="D215" s="43">
        <v>7</v>
      </c>
      <c r="E215" s="41"/>
      <c r="F215" s="62" t="s">
        <v>184</v>
      </c>
      <c r="G215" s="41"/>
      <c r="H215" s="41"/>
      <c r="I215" s="41">
        <v>2</v>
      </c>
      <c r="J215" s="41">
        <v>47.6</v>
      </c>
      <c r="K215" s="41">
        <f t="shared" si="3"/>
        <v>95.2</v>
      </c>
      <c r="L215" s="41"/>
      <c r="M215" s="57"/>
      <c r="O215" s="41"/>
      <c r="P215" s="62" t="s">
        <v>184</v>
      </c>
      <c r="Q215" s="41"/>
      <c r="R215" s="41"/>
      <c r="S215" s="41">
        <v>2</v>
      </c>
    </row>
    <row r="216" s="33" customFormat="1" ht="13.2" spans="1:19">
      <c r="A216" s="41">
        <v>212</v>
      </c>
      <c r="B216" s="124"/>
      <c r="C216" s="41"/>
      <c r="D216" s="43">
        <v>11</v>
      </c>
      <c r="E216" s="41"/>
      <c r="F216" s="62" t="s">
        <v>164</v>
      </c>
      <c r="G216" s="41"/>
      <c r="H216" s="41"/>
      <c r="I216" s="41">
        <v>2</v>
      </c>
      <c r="J216" s="41">
        <v>23.8</v>
      </c>
      <c r="K216" s="41">
        <f t="shared" si="3"/>
        <v>47.6</v>
      </c>
      <c r="L216" s="41"/>
      <c r="M216" s="57"/>
      <c r="O216" s="41"/>
      <c r="P216" s="62" t="s">
        <v>164</v>
      </c>
      <c r="Q216" s="41"/>
      <c r="R216" s="41"/>
      <c r="S216" s="41">
        <v>2</v>
      </c>
    </row>
    <row r="217" s="33" customFormat="1" ht="13.2" spans="1:19">
      <c r="A217" s="41">
        <v>213</v>
      </c>
      <c r="B217" s="124"/>
      <c r="C217" s="41"/>
      <c r="D217" s="43">
        <v>14</v>
      </c>
      <c r="E217" s="41"/>
      <c r="F217" s="62" t="s">
        <v>185</v>
      </c>
      <c r="G217" s="41"/>
      <c r="H217" s="41"/>
      <c r="I217" s="41">
        <v>2</v>
      </c>
      <c r="J217" s="41">
        <v>95.2</v>
      </c>
      <c r="K217" s="41">
        <f t="shared" si="3"/>
        <v>190.4</v>
      </c>
      <c r="L217" s="41"/>
      <c r="M217" s="57"/>
      <c r="O217" s="41"/>
      <c r="P217" s="62" t="s">
        <v>185</v>
      </c>
      <c r="Q217" s="41"/>
      <c r="R217" s="41"/>
      <c r="S217" s="41">
        <v>2</v>
      </c>
    </row>
    <row r="218" s="33" customFormat="1" ht="13.2" spans="1:19">
      <c r="A218" s="41">
        <v>214</v>
      </c>
      <c r="B218" s="124"/>
      <c r="C218" s="41"/>
      <c r="D218" s="43">
        <v>17</v>
      </c>
      <c r="E218" s="41"/>
      <c r="F218" s="62" t="s">
        <v>186</v>
      </c>
      <c r="G218" s="41"/>
      <c r="H218" s="41"/>
      <c r="I218" s="41">
        <v>2</v>
      </c>
      <c r="J218" s="41">
        <v>47.6</v>
      </c>
      <c r="K218" s="41">
        <f t="shared" si="3"/>
        <v>95.2</v>
      </c>
      <c r="L218" s="41"/>
      <c r="M218" s="57"/>
      <c r="O218" s="41"/>
      <c r="P218" s="62" t="s">
        <v>186</v>
      </c>
      <c r="Q218" s="41"/>
      <c r="R218" s="41"/>
      <c r="S218" s="41">
        <v>2</v>
      </c>
    </row>
    <row r="219" s="33" customFormat="1" ht="13.2" spans="1:19">
      <c r="A219" s="41">
        <v>215</v>
      </c>
      <c r="B219" s="124"/>
      <c r="C219" s="41"/>
      <c r="D219" s="43">
        <v>18</v>
      </c>
      <c r="E219" s="41"/>
      <c r="F219" s="62" t="s">
        <v>187</v>
      </c>
      <c r="G219" s="41"/>
      <c r="H219" s="41"/>
      <c r="I219" s="41">
        <v>2</v>
      </c>
      <c r="J219" s="41">
        <v>47.6</v>
      </c>
      <c r="K219" s="41">
        <f t="shared" si="3"/>
        <v>95.2</v>
      </c>
      <c r="L219" s="41"/>
      <c r="M219" s="57"/>
      <c r="O219" s="41"/>
      <c r="P219" s="62" t="s">
        <v>187</v>
      </c>
      <c r="Q219" s="41"/>
      <c r="R219" s="41"/>
      <c r="S219" s="41">
        <v>2</v>
      </c>
    </row>
    <row r="220" s="33" customFormat="1" ht="13.2" spans="1:19">
      <c r="A220" s="41">
        <v>216</v>
      </c>
      <c r="B220" s="124"/>
      <c r="C220" s="41"/>
      <c r="D220" s="43">
        <v>20</v>
      </c>
      <c r="E220" s="41"/>
      <c r="F220" s="62" t="s">
        <v>188</v>
      </c>
      <c r="G220" s="41"/>
      <c r="H220" s="41"/>
      <c r="I220" s="41">
        <v>2</v>
      </c>
      <c r="J220" s="41">
        <v>119</v>
      </c>
      <c r="K220" s="41">
        <f t="shared" si="3"/>
        <v>238</v>
      </c>
      <c r="L220" s="41"/>
      <c r="M220" s="57"/>
      <c r="O220" s="41"/>
      <c r="P220" s="62" t="s">
        <v>188</v>
      </c>
      <c r="Q220" s="41"/>
      <c r="R220" s="41"/>
      <c r="S220" s="41">
        <v>2</v>
      </c>
    </row>
    <row r="221" s="31" customFormat="1" ht="12" spans="1:19">
      <c r="A221" s="41">
        <v>217</v>
      </c>
      <c r="B221" s="125"/>
      <c r="C221" s="47" t="s">
        <v>150</v>
      </c>
      <c r="D221" s="126">
        <v>1</v>
      </c>
      <c r="E221" s="127" t="s">
        <v>361</v>
      </c>
      <c r="F221" s="23" t="s">
        <v>362</v>
      </c>
      <c r="G221" s="45" t="s">
        <v>58</v>
      </c>
      <c r="H221" s="41" t="s">
        <v>59</v>
      </c>
      <c r="I221" s="41">
        <v>3</v>
      </c>
      <c r="J221" s="41">
        <v>196.3</v>
      </c>
      <c r="K221" s="41">
        <f t="shared" si="3"/>
        <v>588.9</v>
      </c>
      <c r="L221" s="41"/>
      <c r="M221" s="37"/>
      <c r="O221" s="127" t="s">
        <v>361</v>
      </c>
      <c r="P221" s="23" t="s">
        <v>362</v>
      </c>
      <c r="Q221" s="45" t="s">
        <v>58</v>
      </c>
      <c r="R221" s="41" t="s">
        <v>59</v>
      </c>
      <c r="S221" s="41">
        <v>3</v>
      </c>
    </row>
    <row r="222" s="31" customFormat="1" ht="12" spans="1:19">
      <c r="A222" s="41">
        <v>218</v>
      </c>
      <c r="B222" s="125"/>
      <c r="C222" s="47"/>
      <c r="D222" s="126">
        <v>2</v>
      </c>
      <c r="E222" s="128"/>
      <c r="F222" s="23" t="s">
        <v>363</v>
      </c>
      <c r="G222" s="45" t="s">
        <v>154</v>
      </c>
      <c r="H222" s="41" t="s">
        <v>59</v>
      </c>
      <c r="I222" s="41">
        <v>3</v>
      </c>
      <c r="J222" s="41">
        <v>36.7</v>
      </c>
      <c r="K222" s="41">
        <f t="shared" si="3"/>
        <v>110.1</v>
      </c>
      <c r="L222" s="41"/>
      <c r="M222" s="37"/>
      <c r="O222" s="128"/>
      <c r="P222" s="23" t="s">
        <v>363</v>
      </c>
      <c r="Q222" s="45" t="s">
        <v>154</v>
      </c>
      <c r="R222" s="41" t="s">
        <v>59</v>
      </c>
      <c r="S222" s="41">
        <v>3</v>
      </c>
    </row>
    <row r="223" s="31" customFormat="1" ht="12" spans="1:19">
      <c r="A223" s="41">
        <v>219</v>
      </c>
      <c r="B223" s="125"/>
      <c r="C223" s="47"/>
      <c r="D223" s="126">
        <v>3</v>
      </c>
      <c r="E223" s="128"/>
      <c r="F223" s="23" t="s">
        <v>186</v>
      </c>
      <c r="G223" s="45" t="s">
        <v>154</v>
      </c>
      <c r="H223" s="41" t="s">
        <v>59</v>
      </c>
      <c r="I223" s="41">
        <v>3</v>
      </c>
      <c r="J223" s="41">
        <v>32.7</v>
      </c>
      <c r="K223" s="41">
        <f t="shared" si="3"/>
        <v>98.1</v>
      </c>
      <c r="L223" s="41"/>
      <c r="M223" s="37"/>
      <c r="O223" s="128"/>
      <c r="P223" s="23" t="s">
        <v>186</v>
      </c>
      <c r="Q223" s="45" t="s">
        <v>154</v>
      </c>
      <c r="R223" s="41" t="s">
        <v>59</v>
      </c>
      <c r="S223" s="41">
        <v>3</v>
      </c>
    </row>
    <row r="224" s="31" customFormat="1" ht="12" spans="1:19">
      <c r="A224" s="41">
        <v>220</v>
      </c>
      <c r="B224" s="125"/>
      <c r="C224" s="47"/>
      <c r="D224" s="126">
        <v>4</v>
      </c>
      <c r="E224" s="128"/>
      <c r="F224" s="23" t="s">
        <v>364</v>
      </c>
      <c r="G224" s="45" t="s">
        <v>154</v>
      </c>
      <c r="H224" s="41" t="s">
        <v>59</v>
      </c>
      <c r="I224" s="41">
        <v>3</v>
      </c>
      <c r="J224" s="41">
        <v>59.5</v>
      </c>
      <c r="K224" s="41">
        <f t="shared" si="3"/>
        <v>178.5</v>
      </c>
      <c r="L224" s="41"/>
      <c r="M224" s="37"/>
      <c r="O224" s="128"/>
      <c r="P224" s="23" t="s">
        <v>364</v>
      </c>
      <c r="Q224" s="45" t="s">
        <v>154</v>
      </c>
      <c r="R224" s="41" t="s">
        <v>59</v>
      </c>
      <c r="S224" s="41">
        <v>3</v>
      </c>
    </row>
    <row r="225" s="31" customFormat="1" ht="12" spans="1:19">
      <c r="A225" s="41">
        <v>221</v>
      </c>
      <c r="B225" s="125"/>
      <c r="C225" s="47"/>
      <c r="D225" s="126">
        <v>5</v>
      </c>
      <c r="E225" s="128"/>
      <c r="F225" s="23" t="s">
        <v>365</v>
      </c>
      <c r="G225" s="45" t="s">
        <v>154</v>
      </c>
      <c r="H225" s="41" t="s">
        <v>59</v>
      </c>
      <c r="I225" s="41">
        <v>3</v>
      </c>
      <c r="J225" s="41">
        <v>23.8</v>
      </c>
      <c r="K225" s="41">
        <f t="shared" si="3"/>
        <v>71.4</v>
      </c>
      <c r="L225" s="41"/>
      <c r="M225" s="37"/>
      <c r="O225" s="128"/>
      <c r="P225" s="23" t="s">
        <v>365</v>
      </c>
      <c r="Q225" s="45" t="s">
        <v>154</v>
      </c>
      <c r="R225" s="41" t="s">
        <v>59</v>
      </c>
      <c r="S225" s="41">
        <v>3</v>
      </c>
    </row>
    <row r="226" s="31" customFormat="1" ht="12" spans="1:19">
      <c r="A226" s="41">
        <v>222</v>
      </c>
      <c r="B226" s="125"/>
      <c r="C226" s="47"/>
      <c r="D226" s="126">
        <v>6</v>
      </c>
      <c r="E226" s="128"/>
      <c r="F226" s="23" t="s">
        <v>366</v>
      </c>
      <c r="G226" s="45" t="s">
        <v>154</v>
      </c>
      <c r="H226" s="41" t="s">
        <v>59</v>
      </c>
      <c r="I226" s="41">
        <v>3</v>
      </c>
      <c r="J226" s="41">
        <v>29.7</v>
      </c>
      <c r="K226" s="41">
        <f t="shared" si="3"/>
        <v>89.1</v>
      </c>
      <c r="L226" s="41"/>
      <c r="M226" s="37"/>
      <c r="O226" s="128"/>
      <c r="P226" s="23" t="s">
        <v>366</v>
      </c>
      <c r="Q226" s="45" t="s">
        <v>154</v>
      </c>
      <c r="R226" s="41" t="s">
        <v>59</v>
      </c>
      <c r="S226" s="41">
        <v>3</v>
      </c>
    </row>
    <row r="227" s="31" customFormat="1" ht="12" spans="1:19">
      <c r="A227" s="41">
        <v>223</v>
      </c>
      <c r="B227" s="125"/>
      <c r="C227" s="56"/>
      <c r="D227" s="126">
        <v>8</v>
      </c>
      <c r="E227" s="129"/>
      <c r="F227" s="23" t="s">
        <v>367</v>
      </c>
      <c r="G227" s="45" t="s">
        <v>154</v>
      </c>
      <c r="H227" s="41" t="s">
        <v>59</v>
      </c>
      <c r="I227" s="130">
        <v>3</v>
      </c>
      <c r="J227" s="130">
        <v>74.3</v>
      </c>
      <c r="K227" s="41">
        <f t="shared" si="3"/>
        <v>222.9</v>
      </c>
      <c r="L227" s="41"/>
      <c r="M227" s="37"/>
      <c r="O227" s="129"/>
      <c r="P227" s="23" t="s">
        <v>367</v>
      </c>
      <c r="Q227" s="45" t="s">
        <v>154</v>
      </c>
      <c r="R227" s="41" t="s">
        <v>59</v>
      </c>
      <c r="S227" s="130">
        <v>3</v>
      </c>
    </row>
    <row r="228" s="31" customFormat="1" ht="12" spans="1:19">
      <c r="A228" s="41">
        <v>229</v>
      </c>
      <c r="B228" s="120"/>
      <c r="C228" s="131" t="s">
        <v>368</v>
      </c>
      <c r="D228" s="132">
        <v>29</v>
      </c>
      <c r="E228" s="122" t="s">
        <v>369</v>
      </c>
      <c r="F228" s="84" t="s">
        <v>370</v>
      </c>
      <c r="G228" s="86"/>
      <c r="H228" s="41" t="s">
        <v>59</v>
      </c>
      <c r="I228" s="119">
        <v>2</v>
      </c>
      <c r="J228" s="119">
        <v>340</v>
      </c>
      <c r="K228" s="41">
        <f t="shared" si="3"/>
        <v>680</v>
      </c>
      <c r="L228" s="41"/>
      <c r="M228" s="37"/>
      <c r="O228" s="133" t="s">
        <v>294</v>
      </c>
      <c r="P228" s="134" t="s">
        <v>371</v>
      </c>
      <c r="Q228" s="135" t="s">
        <v>295</v>
      </c>
      <c r="R228" s="110" t="s">
        <v>59</v>
      </c>
      <c r="S228" s="136">
        <v>1</v>
      </c>
    </row>
    <row r="229" s="31" customFormat="1" ht="21.6" spans="1:19">
      <c r="A229" s="41">
        <v>230</v>
      </c>
      <c r="B229" s="120"/>
      <c r="C229" s="131"/>
      <c r="D229" s="132">
        <v>25</v>
      </c>
      <c r="E229" s="137" t="s">
        <v>372</v>
      </c>
      <c r="F229" s="84" t="s">
        <v>373</v>
      </c>
      <c r="G229" s="86"/>
      <c r="H229" s="41" t="s">
        <v>59</v>
      </c>
      <c r="I229" s="119">
        <v>2</v>
      </c>
      <c r="J229" s="119">
        <v>27.9</v>
      </c>
      <c r="K229" s="41">
        <f t="shared" si="3"/>
        <v>55.8</v>
      </c>
      <c r="L229" s="41"/>
      <c r="M229" s="37"/>
      <c r="O229" s="138"/>
      <c r="P229" s="139" t="s">
        <v>374</v>
      </c>
      <c r="Q229" s="140"/>
      <c r="R229" s="110" t="s">
        <v>59</v>
      </c>
      <c r="S229" s="141">
        <v>1</v>
      </c>
    </row>
    <row r="230" s="31" customFormat="1" ht="13.2" spans="1:19">
      <c r="A230" s="41">
        <v>231</v>
      </c>
      <c r="B230" s="120"/>
      <c r="C230" s="142" t="s">
        <v>375</v>
      </c>
      <c r="D230" s="41">
        <v>1</v>
      </c>
      <c r="E230" s="42" t="s">
        <v>376</v>
      </c>
      <c r="F230" s="84" t="s">
        <v>283</v>
      </c>
      <c r="G230" s="86"/>
      <c r="H230" s="41" t="s">
        <v>63</v>
      </c>
      <c r="I230" s="41">
        <v>1</v>
      </c>
      <c r="J230" s="46">
        <v>27.9</v>
      </c>
      <c r="K230" s="41">
        <f t="shared" si="3"/>
        <v>27.9</v>
      </c>
      <c r="L230" s="41"/>
      <c r="M230" s="37"/>
      <c r="O230" s="138"/>
      <c r="P230" s="143" t="s">
        <v>377</v>
      </c>
      <c r="Q230" s="140"/>
      <c r="R230" s="110" t="s">
        <v>59</v>
      </c>
      <c r="S230" s="141">
        <v>1</v>
      </c>
    </row>
    <row r="231" s="31" customFormat="1" ht="13.2" spans="1:19">
      <c r="A231" s="41"/>
      <c r="B231" s="120"/>
      <c r="C231" s="142"/>
      <c r="D231" s="41">
        <v>2</v>
      </c>
      <c r="E231" s="47"/>
      <c r="F231" s="84" t="s">
        <v>284</v>
      </c>
      <c r="G231" s="86"/>
      <c r="H231" s="41" t="s">
        <v>63</v>
      </c>
      <c r="I231" s="41">
        <v>1</v>
      </c>
      <c r="J231" s="46">
        <v>158.8</v>
      </c>
      <c r="K231" s="41">
        <f t="shared" si="3"/>
        <v>158.8</v>
      </c>
      <c r="L231" s="41"/>
      <c r="M231" s="37"/>
      <c r="O231" s="138"/>
      <c r="P231" s="143" t="s">
        <v>74</v>
      </c>
      <c r="Q231" s="140"/>
      <c r="R231" s="110" t="s">
        <v>59</v>
      </c>
      <c r="S231" s="141">
        <v>1</v>
      </c>
    </row>
    <row r="232" s="31" customFormat="1" ht="13.2" spans="1:19">
      <c r="A232" s="41"/>
      <c r="B232" s="120"/>
      <c r="C232" s="142"/>
      <c r="D232" s="41">
        <v>4</v>
      </c>
      <c r="E232" s="47"/>
      <c r="F232" s="84" t="s">
        <v>378</v>
      </c>
      <c r="G232" s="86"/>
      <c r="H232" s="41" t="s">
        <v>63</v>
      </c>
      <c r="I232" s="41">
        <v>1</v>
      </c>
      <c r="J232" s="46">
        <v>138.6</v>
      </c>
      <c r="K232" s="41">
        <f t="shared" si="3"/>
        <v>138.6</v>
      </c>
      <c r="L232" s="41"/>
      <c r="M232" s="37"/>
      <c r="O232" s="144"/>
      <c r="P232" s="145" t="s">
        <v>293</v>
      </c>
      <c r="Q232" s="146"/>
      <c r="R232" s="110" t="s">
        <v>59</v>
      </c>
      <c r="S232" s="147">
        <v>1</v>
      </c>
    </row>
    <row r="233" s="31" customFormat="1" ht="13.2" spans="1:19">
      <c r="A233" s="41"/>
      <c r="B233" s="120"/>
      <c r="C233" s="142"/>
      <c r="D233" s="41">
        <v>5</v>
      </c>
      <c r="E233" s="47"/>
      <c r="F233" s="84" t="s">
        <v>286</v>
      </c>
      <c r="G233" s="86"/>
      <c r="H233" s="41" t="s">
        <v>63</v>
      </c>
      <c r="I233" s="41">
        <v>1</v>
      </c>
      <c r="J233" s="46">
        <v>55.3</v>
      </c>
      <c r="K233" s="41">
        <f t="shared" si="3"/>
        <v>55.3</v>
      </c>
      <c r="L233" s="41"/>
      <c r="M233" s="37"/>
      <c r="O233" s="122" t="s">
        <v>369</v>
      </c>
      <c r="P233" s="84" t="s">
        <v>370</v>
      </c>
      <c r="Q233" s="86"/>
      <c r="R233" s="41" t="s">
        <v>59</v>
      </c>
      <c r="S233" s="119">
        <v>2</v>
      </c>
    </row>
    <row r="234" s="31" customFormat="1" ht="32.4" spans="1:19">
      <c r="A234" s="41">
        <v>232</v>
      </c>
      <c r="B234" s="120"/>
      <c r="C234" s="131" t="s">
        <v>379</v>
      </c>
      <c r="D234" s="44">
        <v>1</v>
      </c>
      <c r="E234" s="148" t="s">
        <v>380</v>
      </c>
      <c r="F234" s="149" t="s">
        <v>184</v>
      </c>
      <c r="G234" s="86"/>
      <c r="H234" s="41" t="s">
        <v>59</v>
      </c>
      <c r="I234" s="119">
        <v>1</v>
      </c>
      <c r="J234" s="150">
        <v>47.6</v>
      </c>
      <c r="K234" s="41">
        <f t="shared" si="3"/>
        <v>47.6</v>
      </c>
      <c r="L234" s="41"/>
      <c r="M234" s="37"/>
      <c r="O234" s="137" t="s">
        <v>372</v>
      </c>
      <c r="P234" s="84" t="s">
        <v>373</v>
      </c>
      <c r="Q234" s="86"/>
      <c r="R234" s="41" t="s">
        <v>59</v>
      </c>
      <c r="S234" s="119">
        <v>2</v>
      </c>
    </row>
    <row r="235" s="31" customFormat="1" ht="36" spans="1:19">
      <c r="A235" s="41">
        <v>233</v>
      </c>
      <c r="B235" s="120"/>
      <c r="C235" s="131"/>
      <c r="D235" s="44">
        <v>2</v>
      </c>
      <c r="E235" s="151"/>
      <c r="F235" s="149" t="s">
        <v>300</v>
      </c>
      <c r="G235" s="86"/>
      <c r="H235" s="41" t="s">
        <v>59</v>
      </c>
      <c r="I235" s="91">
        <v>1</v>
      </c>
      <c r="J235" s="152">
        <v>47.6</v>
      </c>
      <c r="K235" s="41">
        <f t="shared" si="3"/>
        <v>47.6</v>
      </c>
      <c r="L235" s="41"/>
      <c r="M235" s="37"/>
      <c r="O235" s="153" t="s">
        <v>376</v>
      </c>
      <c r="P235" s="154" t="s">
        <v>381</v>
      </c>
      <c r="Q235" s="155"/>
      <c r="R235" s="110" t="s">
        <v>59</v>
      </c>
      <c r="S235" s="156">
        <v>1</v>
      </c>
    </row>
    <row r="236" s="31" customFormat="1" ht="12" spans="1:19">
      <c r="A236" s="41">
        <v>234</v>
      </c>
      <c r="B236" s="120"/>
      <c r="C236" s="131"/>
      <c r="D236" s="44">
        <v>3</v>
      </c>
      <c r="E236" s="157"/>
      <c r="F236" s="149" t="s">
        <v>382</v>
      </c>
      <c r="G236" s="86"/>
      <c r="H236" s="90" t="s">
        <v>59</v>
      </c>
      <c r="I236" s="119">
        <v>1</v>
      </c>
      <c r="J236" s="150">
        <v>47.6</v>
      </c>
      <c r="K236" s="41">
        <f t="shared" si="3"/>
        <v>47.6</v>
      </c>
      <c r="L236" s="41"/>
      <c r="M236" s="37"/>
      <c r="O236" s="148" t="s">
        <v>380</v>
      </c>
      <c r="P236" s="149" t="s">
        <v>184</v>
      </c>
      <c r="Q236" s="86"/>
      <c r="R236" s="41" t="s">
        <v>59</v>
      </c>
      <c r="S236" s="119">
        <v>1</v>
      </c>
    </row>
    <row r="237" s="31" customFormat="1" ht="12" spans="1:19">
      <c r="A237" s="41">
        <v>235</v>
      </c>
      <c r="B237" s="120"/>
      <c r="C237" s="77" t="s">
        <v>383</v>
      </c>
      <c r="D237" s="44">
        <v>17</v>
      </c>
      <c r="E237" s="148" t="s">
        <v>384</v>
      </c>
      <c r="F237" s="89" t="s">
        <v>385</v>
      </c>
      <c r="G237" s="86"/>
      <c r="H237" s="89" t="s">
        <v>59</v>
      </c>
      <c r="I237" s="11">
        <v>1</v>
      </c>
      <c r="J237" s="11">
        <v>103.5</v>
      </c>
      <c r="K237" s="41">
        <f t="shared" si="3"/>
        <v>103.5</v>
      </c>
      <c r="L237" s="41"/>
      <c r="M237" s="37"/>
      <c r="O237" s="151"/>
      <c r="P237" s="149" t="s">
        <v>300</v>
      </c>
      <c r="Q237" s="86"/>
      <c r="R237" s="41" t="s">
        <v>59</v>
      </c>
      <c r="S237" s="91">
        <v>1</v>
      </c>
    </row>
    <row r="238" s="31" customFormat="1" ht="12" spans="1:19">
      <c r="A238" s="41">
        <v>236</v>
      </c>
      <c r="B238" s="120"/>
      <c r="C238" s="158"/>
      <c r="D238" s="44">
        <v>18</v>
      </c>
      <c r="E238" s="151"/>
      <c r="F238" s="89" t="s">
        <v>386</v>
      </c>
      <c r="G238" s="86"/>
      <c r="H238" s="90" t="s">
        <v>59</v>
      </c>
      <c r="I238" s="119">
        <v>1</v>
      </c>
      <c r="J238" s="119">
        <v>205.8</v>
      </c>
      <c r="K238" s="41">
        <f t="shared" si="3"/>
        <v>205.8</v>
      </c>
      <c r="L238" s="41"/>
      <c r="M238" s="37"/>
      <c r="O238" s="157"/>
      <c r="P238" s="149" t="s">
        <v>382</v>
      </c>
      <c r="Q238" s="86"/>
      <c r="R238" s="90" t="s">
        <v>59</v>
      </c>
      <c r="S238" s="119">
        <v>1</v>
      </c>
    </row>
    <row r="239" s="31" customFormat="1" ht="12" spans="1:19">
      <c r="A239" s="41">
        <v>237</v>
      </c>
      <c r="B239" s="120"/>
      <c r="C239" s="158"/>
      <c r="D239" s="44">
        <v>19</v>
      </c>
      <c r="E239" s="151"/>
      <c r="F239" s="89" t="s">
        <v>387</v>
      </c>
      <c r="G239" s="86"/>
      <c r="H239" s="89" t="s">
        <v>59</v>
      </c>
      <c r="I239" s="11">
        <v>1</v>
      </c>
      <c r="J239" s="11">
        <v>55.9</v>
      </c>
      <c r="K239" s="41">
        <f t="shared" si="3"/>
        <v>55.9</v>
      </c>
      <c r="L239" s="41"/>
      <c r="M239" s="37"/>
      <c r="O239" s="148" t="s">
        <v>384</v>
      </c>
      <c r="P239" s="89" t="s">
        <v>385</v>
      </c>
      <c r="Q239" s="86"/>
      <c r="R239" s="89" t="s">
        <v>59</v>
      </c>
      <c r="S239" s="11">
        <v>1</v>
      </c>
    </row>
    <row r="240" s="31" customFormat="1" ht="12" spans="1:19">
      <c r="A240" s="41">
        <v>238</v>
      </c>
      <c r="B240" s="120"/>
      <c r="C240" s="158"/>
      <c r="D240" s="44">
        <v>20</v>
      </c>
      <c r="E240" s="151"/>
      <c r="F240" s="89" t="s">
        <v>388</v>
      </c>
      <c r="G240" s="86"/>
      <c r="H240" s="90" t="s">
        <v>59</v>
      </c>
      <c r="I240" s="119">
        <v>1</v>
      </c>
      <c r="J240" s="119">
        <v>55.9</v>
      </c>
      <c r="K240" s="41">
        <f t="shared" si="3"/>
        <v>55.9</v>
      </c>
      <c r="L240" s="41"/>
      <c r="M240" s="37"/>
      <c r="O240" s="151"/>
      <c r="P240" s="89" t="s">
        <v>386</v>
      </c>
      <c r="Q240" s="86"/>
      <c r="R240" s="90" t="s">
        <v>59</v>
      </c>
      <c r="S240" s="119">
        <v>1</v>
      </c>
    </row>
    <row r="241" s="31" customFormat="1" ht="12" spans="1:19">
      <c r="A241" s="41">
        <v>239</v>
      </c>
      <c r="B241" s="120"/>
      <c r="C241" s="158"/>
      <c r="D241" s="44">
        <v>21</v>
      </c>
      <c r="E241" s="151"/>
      <c r="F241" s="89" t="s">
        <v>389</v>
      </c>
      <c r="G241" s="86"/>
      <c r="H241" s="89" t="s">
        <v>59</v>
      </c>
      <c r="I241" s="11">
        <v>1</v>
      </c>
      <c r="J241" s="11">
        <v>55.9</v>
      </c>
      <c r="K241" s="41">
        <f t="shared" si="3"/>
        <v>55.9</v>
      </c>
      <c r="L241" s="41"/>
      <c r="M241" s="37"/>
      <c r="O241" s="151"/>
      <c r="P241" s="89" t="s">
        <v>387</v>
      </c>
      <c r="Q241" s="86"/>
      <c r="R241" s="89" t="s">
        <v>59</v>
      </c>
      <c r="S241" s="11">
        <v>1</v>
      </c>
    </row>
    <row r="242" s="31" customFormat="1" ht="12" spans="1:19">
      <c r="A242" s="41">
        <v>240</v>
      </c>
      <c r="B242" s="120"/>
      <c r="C242" s="159"/>
      <c r="D242" s="44">
        <v>22</v>
      </c>
      <c r="E242" s="157"/>
      <c r="F242" s="89" t="s">
        <v>390</v>
      </c>
      <c r="G242" s="86"/>
      <c r="H242" s="90" t="s">
        <v>59</v>
      </c>
      <c r="I242" s="119">
        <v>1</v>
      </c>
      <c r="J242" s="119">
        <v>103.5</v>
      </c>
      <c r="K242" s="41">
        <f t="shared" si="3"/>
        <v>103.5</v>
      </c>
      <c r="L242" s="41"/>
      <c r="M242" s="37"/>
      <c r="O242" s="151"/>
      <c r="P242" s="89" t="s">
        <v>388</v>
      </c>
      <c r="Q242" s="86"/>
      <c r="R242" s="90" t="s">
        <v>59</v>
      </c>
      <c r="S242" s="119">
        <v>1</v>
      </c>
    </row>
    <row r="243" s="31" customFormat="1" ht="12" spans="1:19">
      <c r="A243" s="41">
        <v>241</v>
      </c>
      <c r="B243" s="120"/>
      <c r="C243" s="76" t="s">
        <v>91</v>
      </c>
      <c r="D243" s="132">
        <v>40</v>
      </c>
      <c r="E243" s="122" t="s">
        <v>391</v>
      </c>
      <c r="F243" s="89" t="s">
        <v>392</v>
      </c>
      <c r="G243" s="86"/>
      <c r="H243" s="90" t="s">
        <v>97</v>
      </c>
      <c r="I243" s="91">
        <v>200</v>
      </c>
      <c r="J243" s="91">
        <v>340</v>
      </c>
      <c r="K243" s="41">
        <f t="shared" si="3"/>
        <v>68000</v>
      </c>
      <c r="L243" s="41"/>
      <c r="M243" s="37"/>
      <c r="O243" s="151"/>
      <c r="P243" s="89" t="s">
        <v>389</v>
      </c>
      <c r="Q243" s="86"/>
      <c r="R243" s="89" t="s">
        <v>59</v>
      </c>
      <c r="S243" s="11">
        <v>1</v>
      </c>
    </row>
    <row r="244" s="31" customFormat="1" ht="12" spans="1:19">
      <c r="A244" s="41">
        <v>242</v>
      </c>
      <c r="B244" s="120"/>
      <c r="C244" s="76"/>
      <c r="D244" s="132">
        <v>32</v>
      </c>
      <c r="E244" s="122" t="s">
        <v>393</v>
      </c>
      <c r="F244" s="89" t="s">
        <v>393</v>
      </c>
      <c r="G244" s="86"/>
      <c r="H244" s="90" t="s">
        <v>97</v>
      </c>
      <c r="I244" s="11">
        <v>200</v>
      </c>
      <c r="J244" s="11">
        <v>170</v>
      </c>
      <c r="K244" s="41">
        <f t="shared" si="3"/>
        <v>34000</v>
      </c>
      <c r="L244" s="41"/>
      <c r="M244" s="37"/>
      <c r="O244" s="157"/>
      <c r="P244" s="89" t="s">
        <v>390</v>
      </c>
      <c r="Q244" s="86"/>
      <c r="R244" s="90" t="s">
        <v>59</v>
      </c>
      <c r="S244" s="119">
        <v>1</v>
      </c>
    </row>
    <row r="245" s="31" customFormat="1" ht="12" spans="1:19">
      <c r="A245" s="41">
        <v>244</v>
      </c>
      <c r="B245" s="160"/>
      <c r="C245" s="142" t="s">
        <v>394</v>
      </c>
      <c r="D245" s="44">
        <v>4</v>
      </c>
      <c r="E245" s="122" t="s">
        <v>28</v>
      </c>
      <c r="F245" s="89" t="s">
        <v>28</v>
      </c>
      <c r="G245" s="86"/>
      <c r="H245" s="90" t="s">
        <v>22</v>
      </c>
      <c r="I245" s="11">
        <v>100</v>
      </c>
      <c r="J245" s="11">
        <v>35.7</v>
      </c>
      <c r="K245" s="41">
        <f t="shared" si="3"/>
        <v>3570</v>
      </c>
      <c r="L245" s="41"/>
      <c r="M245" s="37"/>
      <c r="O245" s="122" t="s">
        <v>391</v>
      </c>
      <c r="P245" s="89" t="s">
        <v>392</v>
      </c>
      <c r="Q245" s="86"/>
      <c r="R245" s="90" t="s">
        <v>94</v>
      </c>
      <c r="S245" s="91">
        <v>200</v>
      </c>
    </row>
    <row r="246" s="31" customFormat="1" ht="12" spans="1:19">
      <c r="A246" s="86" t="s">
        <v>395</v>
      </c>
      <c r="B246" s="86"/>
      <c r="C246" s="86"/>
      <c r="D246" s="86"/>
      <c r="E246" s="86"/>
      <c r="F246" s="86"/>
      <c r="G246" s="86"/>
      <c r="H246" s="100"/>
      <c r="I246" s="100"/>
      <c r="J246" s="100"/>
      <c r="K246" s="100">
        <f>SUM(K3:K245)</f>
        <v>429236.674</v>
      </c>
      <c r="L246" s="41"/>
      <c r="M246" s="37"/>
      <c r="O246" s="122" t="s">
        <v>393</v>
      </c>
      <c r="P246" s="89" t="s">
        <v>393</v>
      </c>
      <c r="Q246" s="86"/>
      <c r="R246" s="89" t="s">
        <v>94</v>
      </c>
      <c r="S246" s="11">
        <v>200</v>
      </c>
    </row>
    <row r="247" s="31" customFormat="1" ht="32.4" spans="1:19">
      <c r="A247" s="161" t="s">
        <v>396</v>
      </c>
      <c r="B247" s="161"/>
      <c r="C247" s="161"/>
      <c r="D247" s="161"/>
      <c r="E247" s="161"/>
      <c r="F247" s="161"/>
      <c r="G247" s="161"/>
      <c r="H247" s="161"/>
      <c r="I247" s="161"/>
      <c r="J247" s="161"/>
      <c r="K247" s="161"/>
      <c r="L247" s="161"/>
      <c r="M247" s="37"/>
      <c r="O247" s="162" t="s">
        <v>397</v>
      </c>
      <c r="P247" s="154" t="s">
        <v>398</v>
      </c>
      <c r="Q247" s="155"/>
      <c r="R247" s="163" t="s">
        <v>22</v>
      </c>
      <c r="S247" s="164">
        <v>30</v>
      </c>
    </row>
    <row r="248" customHeight="1" spans="1:19">
      <c r="A248" s="34"/>
      <c r="O248" s="122" t="s">
        <v>28</v>
      </c>
      <c r="P248" s="89" t="s">
        <v>28</v>
      </c>
      <c r="Q248" s="86"/>
      <c r="R248" s="90" t="s">
        <v>22</v>
      </c>
      <c r="S248" s="11">
        <v>100</v>
      </c>
    </row>
    <row r="250" customHeight="1" spans="1:19">
      <c r="A250" s="34"/>
      <c r="B250" s="104"/>
      <c r="C250" s="104"/>
    </row>
  </sheetData>
  <autoFilter xmlns:etc="http://www.wps.cn/officeDocument/2017/etCustomData" ref="A2:L247" etc:filterBottomFollowUsedRange="0">
    <extLst/>
  </autoFilter>
  <mergeCells count="208">
    <mergeCell ref="A1:L1"/>
    <mergeCell ref="A246:G246"/>
    <mergeCell ref="A247:L247"/>
    <mergeCell ref="B3:B6"/>
    <mergeCell ref="B7:B20"/>
    <mergeCell ref="B21:B24"/>
    <mergeCell ref="B25:B27"/>
    <mergeCell ref="B28:B188"/>
    <mergeCell ref="B189:B203"/>
    <mergeCell ref="B205:B245"/>
    <mergeCell ref="C4:C5"/>
    <mergeCell ref="C7:C20"/>
    <mergeCell ref="C21:C24"/>
    <mergeCell ref="C26:C27"/>
    <mergeCell ref="C28:C30"/>
    <mergeCell ref="C31:C33"/>
    <mergeCell ref="C34:C45"/>
    <mergeCell ref="C46:C53"/>
    <mergeCell ref="C54:C64"/>
    <mergeCell ref="C65:C72"/>
    <mergeCell ref="C73:C99"/>
    <mergeCell ref="C100:C104"/>
    <mergeCell ref="C105:C110"/>
    <mergeCell ref="C111:C116"/>
    <mergeCell ref="C117:C121"/>
    <mergeCell ref="C122:C123"/>
    <mergeCell ref="C124:C126"/>
    <mergeCell ref="C127:C129"/>
    <mergeCell ref="C130:C135"/>
    <mergeCell ref="C136:C139"/>
    <mergeCell ref="C140:C143"/>
    <mergeCell ref="C144:C152"/>
    <mergeCell ref="C154:C157"/>
    <mergeCell ref="C158:C182"/>
    <mergeCell ref="C183:C188"/>
    <mergeCell ref="C189:C203"/>
    <mergeCell ref="C205:C208"/>
    <mergeCell ref="C209:C220"/>
    <mergeCell ref="C221:C227"/>
    <mergeCell ref="C228:C229"/>
    <mergeCell ref="C234:C236"/>
    <mergeCell ref="C237:C242"/>
    <mergeCell ref="C243:C244"/>
    <mergeCell ref="E7:E8"/>
    <mergeCell ref="E9:E11"/>
    <mergeCell ref="E12:E19"/>
    <mergeCell ref="E34:E45"/>
    <mergeCell ref="E46:E53"/>
    <mergeCell ref="E54:E64"/>
    <mergeCell ref="E65:E72"/>
    <mergeCell ref="E73:E75"/>
    <mergeCell ref="E76:E79"/>
    <mergeCell ref="E80:E85"/>
    <mergeCell ref="E86:E92"/>
    <mergeCell ref="E93:E99"/>
    <mergeCell ref="E100:E104"/>
    <mergeCell ref="E105:E110"/>
    <mergeCell ref="E111:E115"/>
    <mergeCell ref="E117:E121"/>
    <mergeCell ref="E122:E123"/>
    <mergeCell ref="E124:E126"/>
    <mergeCell ref="E127:E129"/>
    <mergeCell ref="E130:E135"/>
    <mergeCell ref="E136:E139"/>
    <mergeCell ref="E140:E143"/>
    <mergeCell ref="E144:E148"/>
    <mergeCell ref="E149:E153"/>
    <mergeCell ref="E154:E157"/>
    <mergeCell ref="E158:E171"/>
    <mergeCell ref="E172:E182"/>
    <mergeCell ref="E183:E188"/>
    <mergeCell ref="E190:E191"/>
    <mergeCell ref="E192:E196"/>
    <mergeCell ref="E197:E203"/>
    <mergeCell ref="E209:E220"/>
    <mergeCell ref="E221:E227"/>
    <mergeCell ref="E230:E233"/>
    <mergeCell ref="E234:E236"/>
    <mergeCell ref="E237:E242"/>
    <mergeCell ref="G34:G45"/>
    <mergeCell ref="G46:G53"/>
    <mergeCell ref="G54:G64"/>
    <mergeCell ref="G65:G72"/>
    <mergeCell ref="G73:G75"/>
    <mergeCell ref="G76:G79"/>
    <mergeCell ref="G86:G92"/>
    <mergeCell ref="G93:G99"/>
    <mergeCell ref="G100:G104"/>
    <mergeCell ref="G105:G110"/>
    <mergeCell ref="G111:G115"/>
    <mergeCell ref="G117:G121"/>
    <mergeCell ref="G124:G126"/>
    <mergeCell ref="G127:G129"/>
    <mergeCell ref="G130:G135"/>
    <mergeCell ref="G136:G139"/>
    <mergeCell ref="G140:G143"/>
    <mergeCell ref="G144:G148"/>
    <mergeCell ref="G149:G153"/>
    <mergeCell ref="G154:G157"/>
    <mergeCell ref="G158:G171"/>
    <mergeCell ref="G172:G182"/>
    <mergeCell ref="G183:G188"/>
    <mergeCell ref="G190:G191"/>
    <mergeCell ref="G209:G220"/>
    <mergeCell ref="H34:H45"/>
    <mergeCell ref="H46:H53"/>
    <mergeCell ref="H54:H64"/>
    <mergeCell ref="H65:H72"/>
    <mergeCell ref="H73:H75"/>
    <mergeCell ref="H76:H79"/>
    <mergeCell ref="H93:H99"/>
    <mergeCell ref="H100:H104"/>
    <mergeCell ref="H105:H110"/>
    <mergeCell ref="H111:H115"/>
    <mergeCell ref="H117:H121"/>
    <mergeCell ref="H124:H126"/>
    <mergeCell ref="H127:H129"/>
    <mergeCell ref="H130:H135"/>
    <mergeCell ref="H136:H137"/>
    <mergeCell ref="H138:H139"/>
    <mergeCell ref="H140:H143"/>
    <mergeCell ref="H158:H171"/>
    <mergeCell ref="H172:H182"/>
    <mergeCell ref="H183:H188"/>
    <mergeCell ref="H209:H220"/>
    <mergeCell ref="O7:O8"/>
    <mergeCell ref="O9:O11"/>
    <mergeCell ref="O12:O20"/>
    <mergeCell ref="O35:O46"/>
    <mergeCell ref="O47:O54"/>
    <mergeCell ref="O55:O65"/>
    <mergeCell ref="O66:O73"/>
    <mergeCell ref="O74:O76"/>
    <mergeCell ref="O77:O80"/>
    <mergeCell ref="O81:O86"/>
    <mergeCell ref="O87:O93"/>
    <mergeCell ref="O94:O100"/>
    <mergeCell ref="O101:O105"/>
    <mergeCell ref="O106:O111"/>
    <mergeCell ref="O112:O116"/>
    <mergeCell ref="O118:O122"/>
    <mergeCell ref="O123:O124"/>
    <mergeCell ref="O125:O127"/>
    <mergeCell ref="O128:O130"/>
    <mergeCell ref="O131:O136"/>
    <mergeCell ref="O137:O140"/>
    <mergeCell ref="O141:O144"/>
    <mergeCell ref="O145:O149"/>
    <mergeCell ref="O150:O154"/>
    <mergeCell ref="O155:O158"/>
    <mergeCell ref="O159:O172"/>
    <mergeCell ref="O173:O183"/>
    <mergeCell ref="O184:O189"/>
    <mergeCell ref="O191:O192"/>
    <mergeCell ref="O193:O197"/>
    <mergeCell ref="O198:O204"/>
    <mergeCell ref="O210:O220"/>
    <mergeCell ref="O221:O227"/>
    <mergeCell ref="O228:O232"/>
    <mergeCell ref="O236:O238"/>
    <mergeCell ref="O239:O244"/>
    <mergeCell ref="Q35:Q46"/>
    <mergeCell ref="Q47:Q54"/>
    <mergeCell ref="Q55:Q65"/>
    <mergeCell ref="Q66:Q73"/>
    <mergeCell ref="Q74:Q76"/>
    <mergeCell ref="Q77:Q80"/>
    <mergeCell ref="Q87:Q93"/>
    <mergeCell ref="Q94:Q100"/>
    <mergeCell ref="Q101:Q105"/>
    <mergeCell ref="Q106:Q111"/>
    <mergeCell ref="Q112:Q116"/>
    <mergeCell ref="Q118:Q122"/>
    <mergeCell ref="Q125:Q127"/>
    <mergeCell ref="Q128:Q130"/>
    <mergeCell ref="Q131:Q136"/>
    <mergeCell ref="Q137:Q140"/>
    <mergeCell ref="Q141:Q144"/>
    <mergeCell ref="Q145:Q148"/>
    <mergeCell ref="Q150:Q154"/>
    <mergeCell ref="Q155:Q158"/>
    <mergeCell ref="Q159:Q172"/>
    <mergeCell ref="Q173:Q183"/>
    <mergeCell ref="Q184:Q189"/>
    <mergeCell ref="Q191:Q192"/>
    <mergeCell ref="Q210:Q220"/>
    <mergeCell ref="Q228:Q232"/>
    <mergeCell ref="R35:R46"/>
    <mergeCell ref="R47:R54"/>
    <mergeCell ref="R55:R65"/>
    <mergeCell ref="R66:R73"/>
    <mergeCell ref="R74:R76"/>
    <mergeCell ref="R77:R80"/>
    <mergeCell ref="R94:R100"/>
    <mergeCell ref="R101:R105"/>
    <mergeCell ref="R106:R111"/>
    <mergeCell ref="R112:R116"/>
    <mergeCell ref="R118:R122"/>
    <mergeCell ref="R125:R127"/>
    <mergeCell ref="R128:R130"/>
    <mergeCell ref="R131:R136"/>
    <mergeCell ref="R137:R138"/>
    <mergeCell ref="R139:R140"/>
    <mergeCell ref="R141:R144"/>
    <mergeCell ref="R159:R172"/>
    <mergeCell ref="R173:R183"/>
    <mergeCell ref="R184:R189"/>
    <mergeCell ref="R210:R220"/>
  </mergeCells>
  <conditionalFormatting sqref="F46:F53">
    <cfRule type="duplicateValues" dxfId="0" priority="7"/>
  </conditionalFormatting>
  <conditionalFormatting sqref="F105:F110">
    <cfRule type="duplicateValues" dxfId="0" priority="5"/>
  </conditionalFormatting>
  <pageMargins left="0.700694444444445" right="0.590277777777778" top="0.751388888888889" bottom="0.751388888888889" header="0.298611111111111" footer="0.298611111111111"/>
  <pageSetup paperSize="9" scale="63" firstPageNumber="5" fitToHeight="0" orientation="portrait" useFirstPageNumber="1" horizontalDpi="600"/>
  <headerFooter>
    <oddFooter>&amp;C第 &amp;P 页</oddFooter>
  </headerFooter>
  <rowBreaks count="2" manualBreakCount="2">
    <brk id="175" max="11" man="1"/>
    <brk id="188" max="11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7"/>
  <sheetViews>
    <sheetView topLeftCell="A191" workbookViewId="0">
      <selection activeCell="I2" sqref="I$1:I$1048576"/>
    </sheetView>
  </sheetViews>
  <sheetFormatPr defaultColWidth="9" defaultRowHeight="14.4"/>
  <cols>
    <col min="1" max="1" width="6.5" customWidth="1"/>
    <col min="2" max="2" width="9.87962962962963" customWidth="1"/>
    <col min="3" max="3" width="15.25" customWidth="1"/>
    <col min="4" max="4" width="10.75" customWidth="1"/>
    <col min="5" max="5" width="17.1296296296296" customWidth="1"/>
    <col min="6" max="6" width="20.5833333333333" customWidth="1"/>
    <col min="7" max="7" width="16.0277777777778" customWidth="1"/>
    <col min="8" max="8" width="9.77777777777778" customWidth="1"/>
    <col min="9" max="9" width="8.82407407407407" customWidth="1"/>
    <col min="10" max="10" width="9.77777777777778" hidden="1" customWidth="1"/>
    <col min="11" max="11" width="13.2592592592593" hidden="1" customWidth="1"/>
    <col min="12" max="12" width="14.8796296296296" hidden="1" customWidth="1"/>
    <col min="13" max="13" width="12.6296296296296" customWidth="1"/>
    <col min="14" max="14" width="10.3796296296296"/>
    <col min="15" max="17" width="9" customWidth="1"/>
  </cols>
  <sheetData>
    <row r="1" s="31" customFormat="1" ht="42" customHeight="1" spans="1:15">
      <c r="A1" s="35" t="s">
        <v>399</v>
      </c>
      <c r="B1" s="35"/>
      <c r="C1" s="35"/>
      <c r="D1" s="35"/>
      <c r="E1" s="35"/>
      <c r="F1" s="35"/>
      <c r="G1" s="35"/>
      <c r="H1" s="35"/>
      <c r="I1" s="35"/>
      <c r="J1" s="36"/>
      <c r="K1" s="36"/>
      <c r="L1" s="36"/>
      <c r="M1" s="35"/>
      <c r="N1" s="37"/>
      <c r="O1" s="38"/>
    </row>
    <row r="2" s="31" customFormat="1" ht="35" customHeight="1" spans="1:1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7</v>
      </c>
      <c r="G2" s="39" t="s">
        <v>8</v>
      </c>
      <c r="H2" s="39" t="s">
        <v>9</v>
      </c>
      <c r="I2" s="39" t="s">
        <v>10</v>
      </c>
      <c r="J2" s="40" t="s">
        <v>400</v>
      </c>
      <c r="K2" s="40" t="s">
        <v>120</v>
      </c>
      <c r="L2" s="40" t="s">
        <v>121</v>
      </c>
      <c r="M2" s="39" t="s">
        <v>15</v>
      </c>
      <c r="N2" s="37"/>
      <c r="O2" s="38"/>
    </row>
    <row r="3" s="31" customFormat="1" ht="43" customHeight="1" spans="1:15">
      <c r="A3" s="41">
        <v>1</v>
      </c>
      <c r="B3" s="42" t="s">
        <v>16</v>
      </c>
      <c r="C3" s="41" t="s">
        <v>17</v>
      </c>
      <c r="D3" s="43">
        <v>21</v>
      </c>
      <c r="E3" s="44" t="s">
        <v>18</v>
      </c>
      <c r="F3" s="45" t="s">
        <v>20</v>
      </c>
      <c r="G3" s="41" t="s">
        <v>21</v>
      </c>
      <c r="H3" s="41" t="s">
        <v>22</v>
      </c>
      <c r="I3" s="41">
        <v>80</v>
      </c>
      <c r="J3" s="46">
        <v>200</v>
      </c>
      <c r="K3" s="46">
        <v>126</v>
      </c>
      <c r="L3" s="46">
        <v>25200</v>
      </c>
      <c r="M3" s="41"/>
      <c r="N3" s="37"/>
      <c r="O3" s="38"/>
    </row>
    <row r="4" s="31" customFormat="1" ht="35" customHeight="1" spans="1:15">
      <c r="A4" s="41">
        <v>2</v>
      </c>
      <c r="B4" s="47"/>
      <c r="C4" s="41" t="s">
        <v>24</v>
      </c>
      <c r="D4" s="48">
        <v>1</v>
      </c>
      <c r="E4" s="44" t="s">
        <v>18</v>
      </c>
      <c r="F4" s="41" t="s">
        <v>26</v>
      </c>
      <c r="G4" s="45" t="s">
        <v>27</v>
      </c>
      <c r="H4" s="41" t="s">
        <v>22</v>
      </c>
      <c r="I4" s="41">
        <v>603</v>
      </c>
      <c r="J4" s="46">
        <v>2200</v>
      </c>
      <c r="K4" s="49">
        <v>10.5</v>
      </c>
      <c r="L4" s="46">
        <v>23100</v>
      </c>
      <c r="M4" s="41"/>
      <c r="N4" s="37"/>
      <c r="O4" s="38"/>
    </row>
    <row r="5" s="31" customFormat="1" ht="35" customHeight="1" spans="1:15">
      <c r="A5" s="41">
        <v>3</v>
      </c>
      <c r="B5" s="47"/>
      <c r="C5" s="41"/>
      <c r="D5" s="48">
        <v>4</v>
      </c>
      <c r="E5" s="44" t="s">
        <v>18</v>
      </c>
      <c r="F5" s="41" t="s">
        <v>28</v>
      </c>
      <c r="G5" s="45" t="s">
        <v>122</v>
      </c>
      <c r="H5" s="41" t="s">
        <v>22</v>
      </c>
      <c r="I5" s="41">
        <v>100</v>
      </c>
      <c r="J5" s="46">
        <v>4000</v>
      </c>
      <c r="K5" s="49">
        <v>42</v>
      </c>
      <c r="L5" s="46">
        <v>168000</v>
      </c>
      <c r="M5" s="41"/>
      <c r="N5" s="37"/>
      <c r="O5" s="38"/>
    </row>
    <row r="6" s="31" customFormat="1" ht="35" customHeight="1" spans="1:15">
      <c r="A6" s="41">
        <v>4</v>
      </c>
      <c r="B6" s="47"/>
      <c r="C6" s="41" t="s">
        <v>123</v>
      </c>
      <c r="D6" s="48">
        <v>1</v>
      </c>
      <c r="E6" s="41" t="s">
        <v>124</v>
      </c>
      <c r="F6" s="41" t="s">
        <v>125</v>
      </c>
      <c r="G6" s="45" t="s">
        <v>126</v>
      </c>
      <c r="H6" s="41" t="s">
        <v>22</v>
      </c>
      <c r="I6" s="41">
        <v>6</v>
      </c>
      <c r="J6" s="46">
        <v>6</v>
      </c>
      <c r="K6" s="49">
        <v>2170</v>
      </c>
      <c r="L6" s="46">
        <v>13020</v>
      </c>
      <c r="M6" s="41"/>
      <c r="N6" s="37"/>
      <c r="O6" s="38"/>
    </row>
    <row r="7" s="31" customFormat="1" ht="35" customHeight="1" spans="1:15">
      <c r="A7" s="41">
        <v>5</v>
      </c>
      <c r="B7" s="41" t="s">
        <v>31</v>
      </c>
      <c r="C7" s="41" t="s">
        <v>24</v>
      </c>
      <c r="D7" s="48">
        <v>1</v>
      </c>
      <c r="E7" s="44" t="s">
        <v>127</v>
      </c>
      <c r="F7" s="41" t="s">
        <v>26</v>
      </c>
      <c r="G7" s="45" t="s">
        <v>27</v>
      </c>
      <c r="H7" s="41" t="s">
        <v>22</v>
      </c>
      <c r="I7" s="41">
        <v>200</v>
      </c>
      <c r="J7" s="46">
        <v>2200</v>
      </c>
      <c r="K7" s="49">
        <v>10.5</v>
      </c>
      <c r="L7" s="46">
        <v>23100</v>
      </c>
      <c r="M7" s="41"/>
      <c r="N7" s="37"/>
      <c r="O7" s="38"/>
    </row>
    <row r="8" s="31" customFormat="1" ht="35" customHeight="1" spans="1:15">
      <c r="A8" s="41">
        <v>6</v>
      </c>
      <c r="B8" s="41"/>
      <c r="C8" s="41"/>
      <c r="D8" s="48">
        <v>3</v>
      </c>
      <c r="E8" s="44"/>
      <c r="F8" s="41" t="s">
        <v>28</v>
      </c>
      <c r="G8" s="45" t="s">
        <v>35</v>
      </c>
      <c r="H8" s="41" t="s">
        <v>22</v>
      </c>
      <c r="I8" s="41">
        <v>18</v>
      </c>
      <c r="J8" s="46">
        <v>200</v>
      </c>
      <c r="K8" s="49">
        <v>126</v>
      </c>
      <c r="L8" s="46">
        <v>25200</v>
      </c>
      <c r="M8" s="41"/>
      <c r="N8" s="37"/>
      <c r="O8" s="38"/>
    </row>
    <row r="9" s="31" customFormat="1" ht="35" customHeight="1" spans="1:15">
      <c r="A9" s="41">
        <v>7</v>
      </c>
      <c r="B9" s="41"/>
      <c r="C9" s="41"/>
      <c r="D9" s="48">
        <v>1</v>
      </c>
      <c r="E9" s="44" t="s">
        <v>32</v>
      </c>
      <c r="F9" s="41" t="s">
        <v>26</v>
      </c>
      <c r="G9" s="45" t="s">
        <v>27</v>
      </c>
      <c r="H9" s="41" t="s">
        <v>22</v>
      </c>
      <c r="I9" s="41">
        <v>404</v>
      </c>
      <c r="J9" s="46">
        <v>3000</v>
      </c>
      <c r="K9" s="49">
        <v>10.5</v>
      </c>
      <c r="L9" s="46">
        <v>31500</v>
      </c>
      <c r="M9" s="41" t="s">
        <v>34</v>
      </c>
      <c r="N9" s="37"/>
      <c r="O9" s="38"/>
    </row>
    <row r="10" s="31" customFormat="1" ht="35" customHeight="1" spans="1:15">
      <c r="A10" s="41">
        <v>8</v>
      </c>
      <c r="B10" s="41"/>
      <c r="C10" s="41"/>
      <c r="D10" s="48">
        <v>3</v>
      </c>
      <c r="E10" s="44"/>
      <c r="F10" s="41" t="s">
        <v>28</v>
      </c>
      <c r="G10" s="45" t="s">
        <v>35</v>
      </c>
      <c r="H10" s="41" t="s">
        <v>22</v>
      </c>
      <c r="I10" s="41">
        <v>16</v>
      </c>
      <c r="J10" s="46">
        <v>400</v>
      </c>
      <c r="K10" s="49">
        <v>126</v>
      </c>
      <c r="L10" s="46">
        <v>50400</v>
      </c>
      <c r="M10" s="41" t="s">
        <v>34</v>
      </c>
      <c r="N10" s="37"/>
      <c r="O10" s="38"/>
    </row>
    <row r="11" s="31" customFormat="1" ht="35" customHeight="1" spans="1:15">
      <c r="A11" s="41">
        <v>9</v>
      </c>
      <c r="B11" s="41"/>
      <c r="C11" s="41"/>
      <c r="D11" s="48">
        <v>21</v>
      </c>
      <c r="E11" s="44"/>
      <c r="F11" s="41" t="s">
        <v>36</v>
      </c>
      <c r="G11" s="45" t="s">
        <v>37</v>
      </c>
      <c r="H11" s="41" t="s">
        <v>22</v>
      </c>
      <c r="I11" s="41">
        <v>16</v>
      </c>
      <c r="J11" s="46">
        <v>400</v>
      </c>
      <c r="K11" s="49">
        <v>200</v>
      </c>
      <c r="L11" s="46">
        <v>80000</v>
      </c>
      <c r="M11" s="41" t="s">
        <v>34</v>
      </c>
      <c r="N11" s="37"/>
      <c r="O11" s="38"/>
    </row>
    <row r="12" s="31" customFormat="1" ht="35" customHeight="1" spans="1:15">
      <c r="A12" s="41">
        <v>10</v>
      </c>
      <c r="B12" s="41"/>
      <c r="C12" s="41"/>
      <c r="D12" s="48">
        <v>1</v>
      </c>
      <c r="E12" s="50" t="s">
        <v>38</v>
      </c>
      <c r="F12" s="41" t="s">
        <v>26</v>
      </c>
      <c r="G12" s="45" t="s">
        <v>27</v>
      </c>
      <c r="H12" s="41" t="s">
        <v>22</v>
      </c>
      <c r="I12" s="41">
        <v>404</v>
      </c>
      <c r="J12" s="46">
        <v>4000</v>
      </c>
      <c r="K12" s="49">
        <v>10.5</v>
      </c>
      <c r="L12" s="46">
        <v>42000</v>
      </c>
      <c r="M12" s="41" t="s">
        <v>40</v>
      </c>
      <c r="N12" s="37"/>
      <c r="O12" s="38"/>
    </row>
    <row r="13" s="31" customFormat="1" ht="35" customHeight="1" spans="1:15">
      <c r="A13" s="41">
        <v>11</v>
      </c>
      <c r="B13" s="41"/>
      <c r="C13" s="41"/>
      <c r="D13" s="48">
        <v>2</v>
      </c>
      <c r="E13" s="51"/>
      <c r="F13" s="41" t="s">
        <v>28</v>
      </c>
      <c r="G13" s="41" t="s">
        <v>37</v>
      </c>
      <c r="H13" s="41" t="s">
        <v>22</v>
      </c>
      <c r="I13" s="41">
        <v>14</v>
      </c>
      <c r="J13" s="46">
        <v>300</v>
      </c>
      <c r="K13" s="49">
        <v>252</v>
      </c>
      <c r="L13" s="46">
        <v>75600</v>
      </c>
      <c r="M13" s="41" t="s">
        <v>41</v>
      </c>
      <c r="N13" s="37"/>
      <c r="O13" s="38"/>
    </row>
    <row r="14" s="31" customFormat="1" ht="35" customHeight="1" spans="1:15">
      <c r="A14" s="41">
        <v>12</v>
      </c>
      <c r="B14" s="41"/>
      <c r="C14" s="41"/>
      <c r="D14" s="48">
        <v>5</v>
      </c>
      <c r="E14" s="51"/>
      <c r="F14" s="41" t="s">
        <v>42</v>
      </c>
      <c r="G14" s="41" t="s">
        <v>43</v>
      </c>
      <c r="H14" s="41" t="s">
        <v>44</v>
      </c>
      <c r="I14" s="52">
        <v>2.01</v>
      </c>
      <c r="J14" s="46">
        <v>5.5</v>
      </c>
      <c r="K14" s="49">
        <v>24.5</v>
      </c>
      <c r="L14" s="46">
        <v>134.75</v>
      </c>
      <c r="M14" s="41" t="s">
        <v>45</v>
      </c>
      <c r="N14" s="37"/>
      <c r="O14" s="38"/>
    </row>
    <row r="15" s="31" customFormat="1" ht="35" customHeight="1" spans="1:15">
      <c r="A15" s="41">
        <v>13</v>
      </c>
      <c r="B15" s="41"/>
      <c r="C15" s="41"/>
      <c r="D15" s="48">
        <v>8</v>
      </c>
      <c r="E15" s="51"/>
      <c r="F15" s="41" t="s">
        <v>46</v>
      </c>
      <c r="G15" s="41" t="s">
        <v>47</v>
      </c>
      <c r="H15" s="41" t="s">
        <v>22</v>
      </c>
      <c r="I15" s="41">
        <v>10</v>
      </c>
      <c r="J15" s="46">
        <v>100</v>
      </c>
      <c r="K15" s="49">
        <v>7</v>
      </c>
      <c r="L15" s="46">
        <v>700</v>
      </c>
      <c r="M15" s="41"/>
      <c r="N15" s="37"/>
      <c r="O15" s="38"/>
    </row>
    <row r="16" s="31" customFormat="1" ht="35" customHeight="1" spans="1:15">
      <c r="A16" s="41">
        <v>14</v>
      </c>
      <c r="B16" s="41"/>
      <c r="C16" s="41"/>
      <c r="D16" s="48">
        <v>9</v>
      </c>
      <c r="E16" s="53"/>
      <c r="F16" s="41" t="s">
        <v>48</v>
      </c>
      <c r="G16" s="41" t="s">
        <v>47</v>
      </c>
      <c r="H16" s="41" t="s">
        <v>22</v>
      </c>
      <c r="I16" s="41">
        <v>10</v>
      </c>
      <c r="J16" s="46">
        <v>100</v>
      </c>
      <c r="K16" s="49">
        <v>14</v>
      </c>
      <c r="L16" s="46">
        <v>1400</v>
      </c>
      <c r="M16" s="41"/>
      <c r="N16" s="37"/>
      <c r="O16" s="38"/>
    </row>
    <row r="17" s="31" customFormat="1" ht="35" customHeight="1" spans="1:15">
      <c r="A17" s="41">
        <v>15</v>
      </c>
      <c r="B17" s="41"/>
      <c r="C17" s="41"/>
      <c r="D17" s="48">
        <v>21</v>
      </c>
      <c r="E17" s="50" t="s">
        <v>401</v>
      </c>
      <c r="F17" s="41" t="s">
        <v>41</v>
      </c>
      <c r="G17" s="45" t="s">
        <v>37</v>
      </c>
      <c r="H17" s="41" t="s">
        <v>22</v>
      </c>
      <c r="I17" s="41">
        <v>14</v>
      </c>
      <c r="J17" s="46">
        <v>500</v>
      </c>
      <c r="K17" s="49">
        <v>200</v>
      </c>
      <c r="L17" s="46">
        <v>100000</v>
      </c>
      <c r="M17" s="41" t="s">
        <v>40</v>
      </c>
      <c r="N17" s="37"/>
      <c r="O17" s="38"/>
    </row>
    <row r="18" s="31" customFormat="1" ht="35" customHeight="1" spans="1:15">
      <c r="A18" s="41">
        <v>16</v>
      </c>
      <c r="B18" s="41"/>
      <c r="C18" s="41"/>
      <c r="D18" s="48">
        <v>21</v>
      </c>
      <c r="E18" s="53"/>
      <c r="F18" s="41" t="s">
        <v>402</v>
      </c>
      <c r="G18" s="45" t="s">
        <v>130</v>
      </c>
      <c r="H18" s="41" t="s">
        <v>44</v>
      </c>
      <c r="I18" s="41">
        <v>2.01</v>
      </c>
      <c r="J18" s="46">
        <v>5.5</v>
      </c>
      <c r="K18" s="49">
        <v>1000</v>
      </c>
      <c r="L18" s="46">
        <v>5500</v>
      </c>
      <c r="M18" s="41"/>
      <c r="N18" s="37"/>
      <c r="O18" s="38"/>
    </row>
    <row r="19" s="32" customFormat="1" ht="35" customHeight="1" spans="1:15">
      <c r="A19" s="41">
        <v>17</v>
      </c>
      <c r="B19" s="41"/>
      <c r="C19" s="41"/>
      <c r="D19" s="48">
        <v>21</v>
      </c>
      <c r="E19" s="45" t="s">
        <v>52</v>
      </c>
      <c r="F19" s="41" t="s">
        <v>49</v>
      </c>
      <c r="G19" s="45" t="s">
        <v>132</v>
      </c>
      <c r="H19" s="41" t="s">
        <v>22</v>
      </c>
      <c r="I19" s="41">
        <v>12</v>
      </c>
      <c r="J19" s="46">
        <v>100</v>
      </c>
      <c r="K19" s="49">
        <v>200</v>
      </c>
      <c r="L19" s="46">
        <v>20000</v>
      </c>
      <c r="M19" s="41" t="s">
        <v>51</v>
      </c>
      <c r="N19" s="54"/>
      <c r="O19" s="55"/>
    </row>
    <row r="20" s="32" customFormat="1" ht="35" customHeight="1" spans="1:15">
      <c r="A20" s="41">
        <v>18</v>
      </c>
      <c r="B20" s="42" t="s">
        <v>133</v>
      </c>
      <c r="C20" s="42" t="s">
        <v>134</v>
      </c>
      <c r="D20" s="48">
        <v>1</v>
      </c>
      <c r="E20" s="41" t="s">
        <v>135</v>
      </c>
      <c r="F20" s="41" t="s">
        <v>135</v>
      </c>
      <c r="G20" s="45"/>
      <c r="H20" s="41" t="s">
        <v>59</v>
      </c>
      <c r="I20" s="41">
        <v>2</v>
      </c>
      <c r="J20" s="46"/>
      <c r="K20" s="49"/>
      <c r="L20" s="46"/>
      <c r="M20" s="41"/>
      <c r="N20" s="54"/>
      <c r="O20" s="55"/>
    </row>
    <row r="21" s="32" customFormat="1" ht="35" customHeight="1" spans="1:15">
      <c r="A21" s="41">
        <v>19</v>
      </c>
      <c r="B21" s="47"/>
      <c r="C21" s="47"/>
      <c r="D21" s="48">
        <v>2</v>
      </c>
      <c r="E21" s="45" t="s">
        <v>136</v>
      </c>
      <c r="F21" s="41" t="s">
        <v>136</v>
      </c>
      <c r="G21" s="45"/>
      <c r="H21" s="41" t="s">
        <v>59</v>
      </c>
      <c r="I21" s="41">
        <v>2</v>
      </c>
      <c r="J21" s="46"/>
      <c r="K21" s="49"/>
      <c r="L21" s="46"/>
      <c r="M21" s="41"/>
      <c r="N21" s="54"/>
      <c r="O21" s="55"/>
    </row>
    <row r="22" s="32" customFormat="1" ht="35" customHeight="1" spans="1:15">
      <c r="A22" s="41">
        <v>20</v>
      </c>
      <c r="B22" s="47"/>
      <c r="C22" s="47"/>
      <c r="D22" s="48">
        <v>13</v>
      </c>
      <c r="E22" s="45" t="s">
        <v>137</v>
      </c>
      <c r="F22" s="45" t="s">
        <v>137</v>
      </c>
      <c r="G22" s="45"/>
      <c r="H22" s="41" t="s">
        <v>59</v>
      </c>
      <c r="I22" s="41">
        <v>2</v>
      </c>
      <c r="J22" s="46"/>
      <c r="K22" s="49"/>
      <c r="L22" s="46"/>
      <c r="M22" s="41"/>
      <c r="N22" s="54"/>
      <c r="O22" s="55"/>
    </row>
    <row r="23" s="32" customFormat="1" ht="35" customHeight="1" spans="1:15">
      <c r="A23" s="41">
        <v>21</v>
      </c>
      <c r="B23" s="56"/>
      <c r="C23" s="56"/>
      <c r="D23" s="48">
        <v>14</v>
      </c>
      <c r="E23" s="45" t="s">
        <v>83</v>
      </c>
      <c r="F23" s="45" t="s">
        <v>83</v>
      </c>
      <c r="G23" s="45"/>
      <c r="H23" s="41" t="s">
        <v>59</v>
      </c>
      <c r="I23" s="41">
        <v>2</v>
      </c>
      <c r="J23" s="46"/>
      <c r="K23" s="49"/>
      <c r="L23" s="46"/>
      <c r="M23" s="41"/>
      <c r="N23" s="54"/>
      <c r="O23" s="55"/>
    </row>
    <row r="24" s="32" customFormat="1" ht="48" customHeight="1" spans="1:15">
      <c r="A24" s="41">
        <v>22</v>
      </c>
      <c r="B24" s="41" t="s">
        <v>138</v>
      </c>
      <c r="C24" s="41" t="s">
        <v>17</v>
      </c>
      <c r="D24" s="43">
        <v>21</v>
      </c>
      <c r="E24" s="44" t="s">
        <v>18</v>
      </c>
      <c r="F24" s="45" t="s">
        <v>20</v>
      </c>
      <c r="G24" s="41" t="s">
        <v>21</v>
      </c>
      <c r="H24" s="41" t="s">
        <v>22</v>
      </c>
      <c r="I24" s="41">
        <v>110</v>
      </c>
      <c r="J24" s="46">
        <v>800</v>
      </c>
      <c r="K24" s="46">
        <v>126</v>
      </c>
      <c r="L24" s="46">
        <v>100800</v>
      </c>
      <c r="M24" s="41"/>
      <c r="N24" s="54"/>
      <c r="O24" s="38"/>
    </row>
    <row r="25" s="32" customFormat="1" ht="35" customHeight="1" spans="1:15">
      <c r="A25" s="41">
        <v>23</v>
      </c>
      <c r="B25" s="41"/>
      <c r="C25" s="41" t="s">
        <v>24</v>
      </c>
      <c r="D25" s="48">
        <v>4</v>
      </c>
      <c r="E25" s="45" t="s">
        <v>139</v>
      </c>
      <c r="F25" s="41" t="s">
        <v>28</v>
      </c>
      <c r="G25" s="45" t="s">
        <v>140</v>
      </c>
      <c r="H25" s="41" t="s">
        <v>22</v>
      </c>
      <c r="I25" s="41">
        <v>580</v>
      </c>
      <c r="J25" s="46">
        <v>3000</v>
      </c>
      <c r="K25" s="49">
        <v>42</v>
      </c>
      <c r="L25" s="46">
        <v>126000</v>
      </c>
      <c r="M25" s="41"/>
      <c r="N25" s="54"/>
      <c r="O25" s="55"/>
    </row>
    <row r="26" s="33" customFormat="1" ht="35" customHeight="1" spans="1:15">
      <c r="A26" s="41">
        <v>24</v>
      </c>
      <c r="B26" s="41"/>
      <c r="C26" s="41"/>
      <c r="D26" s="48">
        <v>28</v>
      </c>
      <c r="E26" s="41" t="s">
        <v>141</v>
      </c>
      <c r="F26" s="41" t="s">
        <v>142</v>
      </c>
      <c r="G26" s="41" t="s">
        <v>143</v>
      </c>
      <c r="H26" s="41" t="s">
        <v>107</v>
      </c>
      <c r="I26" s="41">
        <v>2010</v>
      </c>
      <c r="J26" s="46">
        <v>6000</v>
      </c>
      <c r="K26" s="49">
        <v>12.5</v>
      </c>
      <c r="L26" s="46">
        <v>75000</v>
      </c>
      <c r="M26" s="41" t="s">
        <v>144</v>
      </c>
      <c r="N26" s="57"/>
      <c r="O26" s="58"/>
    </row>
    <row r="27" s="33" customFormat="1" ht="35" customHeight="1" spans="1:15">
      <c r="A27" s="41">
        <v>25</v>
      </c>
      <c r="B27" s="41" t="s">
        <v>145</v>
      </c>
      <c r="C27" s="41" t="s">
        <v>56</v>
      </c>
      <c r="D27" s="48">
        <v>1</v>
      </c>
      <c r="E27" s="41" t="s">
        <v>57</v>
      </c>
      <c r="F27" s="41" t="s">
        <v>57</v>
      </c>
      <c r="G27" s="41" t="s">
        <v>58</v>
      </c>
      <c r="H27" s="41" t="s">
        <v>59</v>
      </c>
      <c r="I27" s="41">
        <v>3</v>
      </c>
      <c r="J27" s="46">
        <v>150</v>
      </c>
      <c r="K27" s="49">
        <v>280</v>
      </c>
      <c r="L27" s="46">
        <v>42000</v>
      </c>
      <c r="M27" s="41"/>
      <c r="N27" s="57"/>
      <c r="O27" s="58"/>
    </row>
    <row r="28" s="33" customFormat="1" ht="48" customHeight="1" spans="1:15">
      <c r="A28" s="41">
        <v>26</v>
      </c>
      <c r="B28" s="41"/>
      <c r="C28" s="41"/>
      <c r="D28" s="48">
        <v>6</v>
      </c>
      <c r="E28" s="44" t="s">
        <v>146</v>
      </c>
      <c r="F28" s="41" t="s">
        <v>147</v>
      </c>
      <c r="G28" s="45" t="s">
        <v>148</v>
      </c>
      <c r="H28" s="41" t="s">
        <v>59</v>
      </c>
      <c r="I28" s="41">
        <v>60</v>
      </c>
      <c r="J28" s="46">
        <v>1800</v>
      </c>
      <c r="K28" s="49">
        <v>31.5</v>
      </c>
      <c r="L28" s="46">
        <v>56700</v>
      </c>
      <c r="M28" s="41"/>
      <c r="N28" s="57"/>
      <c r="O28" s="58"/>
    </row>
    <row r="29" s="33" customFormat="1" ht="48" customHeight="1" spans="1:15">
      <c r="A29" s="41">
        <v>27</v>
      </c>
      <c r="B29" s="41"/>
      <c r="C29" s="41"/>
      <c r="D29" s="48">
        <v>6</v>
      </c>
      <c r="E29" s="44" t="s">
        <v>149</v>
      </c>
      <c r="F29" s="41" t="s">
        <v>135</v>
      </c>
      <c r="G29" s="45" t="s">
        <v>148</v>
      </c>
      <c r="H29" s="41" t="s">
        <v>59</v>
      </c>
      <c r="I29" s="41">
        <v>2</v>
      </c>
      <c r="J29" s="46">
        <v>50</v>
      </c>
      <c r="K29" s="49">
        <v>31.5</v>
      </c>
      <c r="L29" s="46">
        <v>1575</v>
      </c>
      <c r="M29" s="41"/>
      <c r="N29" s="57"/>
      <c r="O29" s="58"/>
    </row>
    <row r="30" s="33" customFormat="1" ht="35" customHeight="1" spans="1:15">
      <c r="A30" s="41">
        <v>28</v>
      </c>
      <c r="B30" s="41"/>
      <c r="C30" s="41" t="s">
        <v>150</v>
      </c>
      <c r="D30" s="59">
        <v>1</v>
      </c>
      <c r="E30" s="41" t="s">
        <v>151</v>
      </c>
      <c r="F30" s="41" t="s">
        <v>152</v>
      </c>
      <c r="G30" s="45" t="s">
        <v>58</v>
      </c>
      <c r="H30" s="41" t="s">
        <v>59</v>
      </c>
      <c r="I30" s="41">
        <v>3</v>
      </c>
      <c r="J30" s="46">
        <v>20</v>
      </c>
      <c r="K30" s="49">
        <v>231</v>
      </c>
      <c r="L30" s="46">
        <v>4620</v>
      </c>
      <c r="M30" s="41"/>
      <c r="N30" s="57"/>
      <c r="O30" s="58"/>
    </row>
    <row r="31" s="33" customFormat="1" ht="35" customHeight="1" spans="1:15">
      <c r="A31" s="41">
        <v>29</v>
      </c>
      <c r="B31" s="41"/>
      <c r="C31" s="41"/>
      <c r="D31" s="48">
        <v>5</v>
      </c>
      <c r="E31" s="44" t="s">
        <v>153</v>
      </c>
      <c r="F31" s="60" t="s">
        <v>135</v>
      </c>
      <c r="G31" s="45" t="s">
        <v>154</v>
      </c>
      <c r="H31" s="41" t="s">
        <v>59</v>
      </c>
      <c r="I31" s="41">
        <v>2</v>
      </c>
      <c r="J31" s="46">
        <v>15</v>
      </c>
      <c r="K31" s="49">
        <v>28</v>
      </c>
      <c r="L31" s="46">
        <v>420</v>
      </c>
      <c r="M31" s="41"/>
      <c r="N31" s="57"/>
      <c r="O31" s="58"/>
    </row>
    <row r="32" s="33" customFormat="1" ht="35" customHeight="1" spans="1:15">
      <c r="A32" s="41">
        <v>30</v>
      </c>
      <c r="B32" s="41"/>
      <c r="C32" s="41"/>
      <c r="D32" s="48">
        <v>5</v>
      </c>
      <c r="E32" s="44" t="s">
        <v>155</v>
      </c>
      <c r="F32" s="60" t="s">
        <v>156</v>
      </c>
      <c r="G32" s="45" t="s">
        <v>154</v>
      </c>
      <c r="H32" s="41" t="s">
        <v>59</v>
      </c>
      <c r="I32" s="41">
        <v>14</v>
      </c>
      <c r="J32" s="46">
        <v>150</v>
      </c>
      <c r="K32" s="49">
        <v>28</v>
      </c>
      <c r="L32" s="46">
        <v>4200</v>
      </c>
      <c r="M32" s="41"/>
      <c r="N32" s="57"/>
      <c r="O32" s="58"/>
    </row>
    <row r="33" s="33" customFormat="1" ht="35" customHeight="1" spans="1:15">
      <c r="A33" s="41">
        <v>31</v>
      </c>
      <c r="B33" s="41"/>
      <c r="C33" s="61" t="s">
        <v>157</v>
      </c>
      <c r="D33" s="43">
        <v>1</v>
      </c>
      <c r="E33" s="61" t="s">
        <v>158</v>
      </c>
      <c r="F33" s="62" t="s">
        <v>159</v>
      </c>
      <c r="G33" s="61" t="s">
        <v>160</v>
      </c>
      <c r="H33" s="11" t="s">
        <v>59</v>
      </c>
      <c r="I33" s="11">
        <v>8</v>
      </c>
      <c r="J33" s="46">
        <v>120</v>
      </c>
      <c r="K33" s="46">
        <v>49</v>
      </c>
      <c r="L33" s="46">
        <v>5880</v>
      </c>
      <c r="M33" s="60"/>
      <c r="N33" s="57"/>
      <c r="O33" s="58"/>
    </row>
    <row r="34" s="33" customFormat="1" ht="35" customHeight="1" spans="1:15">
      <c r="A34" s="41">
        <v>32</v>
      </c>
      <c r="B34" s="41"/>
      <c r="C34" s="61"/>
      <c r="D34" s="43">
        <v>2</v>
      </c>
      <c r="E34" s="61"/>
      <c r="F34" s="62" t="s">
        <v>161</v>
      </c>
      <c r="G34" s="61"/>
      <c r="H34" s="11"/>
      <c r="I34" s="11">
        <v>8</v>
      </c>
      <c r="J34" s="46">
        <v>120</v>
      </c>
      <c r="K34" s="46">
        <v>28</v>
      </c>
      <c r="L34" s="46">
        <v>3360</v>
      </c>
      <c r="M34" s="60"/>
      <c r="N34" s="57"/>
      <c r="O34" s="58"/>
    </row>
    <row r="35" s="33" customFormat="1" ht="35" customHeight="1" spans="1:15">
      <c r="A35" s="41">
        <v>33</v>
      </c>
      <c r="B35" s="41"/>
      <c r="C35" s="61"/>
      <c r="D35" s="43">
        <v>3</v>
      </c>
      <c r="E35" s="61"/>
      <c r="F35" s="62" t="s">
        <v>162</v>
      </c>
      <c r="G35" s="61"/>
      <c r="H35" s="11"/>
      <c r="I35" s="11">
        <v>8</v>
      </c>
      <c r="J35" s="46">
        <v>120</v>
      </c>
      <c r="K35" s="46">
        <v>49</v>
      </c>
      <c r="L35" s="46">
        <v>5880</v>
      </c>
      <c r="M35" s="60"/>
      <c r="N35" s="57"/>
      <c r="O35" s="58"/>
    </row>
    <row r="36" s="33" customFormat="1" ht="35" customHeight="1" spans="1:15">
      <c r="A36" s="41">
        <v>34</v>
      </c>
      <c r="B36" s="41"/>
      <c r="C36" s="61"/>
      <c r="D36" s="43">
        <v>4</v>
      </c>
      <c r="E36" s="61"/>
      <c r="F36" s="62" t="s">
        <v>163</v>
      </c>
      <c r="G36" s="61"/>
      <c r="H36" s="11"/>
      <c r="I36" s="11">
        <v>8</v>
      </c>
      <c r="J36" s="46">
        <v>120</v>
      </c>
      <c r="K36" s="46">
        <v>42</v>
      </c>
      <c r="L36" s="46">
        <v>5040</v>
      </c>
      <c r="M36" s="60"/>
      <c r="N36" s="57"/>
      <c r="O36" s="58"/>
    </row>
    <row r="37" s="33" customFormat="1" ht="35" customHeight="1" spans="1:15">
      <c r="A37" s="41">
        <v>35</v>
      </c>
      <c r="B37" s="41"/>
      <c r="C37" s="61"/>
      <c r="D37" s="43">
        <v>5</v>
      </c>
      <c r="E37" s="61"/>
      <c r="F37" s="62" t="s">
        <v>164</v>
      </c>
      <c r="G37" s="61"/>
      <c r="H37" s="11"/>
      <c r="I37" s="11">
        <v>8</v>
      </c>
      <c r="J37" s="46">
        <v>120</v>
      </c>
      <c r="K37" s="46">
        <v>38.5</v>
      </c>
      <c r="L37" s="46">
        <v>4620</v>
      </c>
      <c r="M37" s="60"/>
      <c r="N37" s="57"/>
      <c r="O37" s="58"/>
    </row>
    <row r="38" s="33" customFormat="1" ht="35" customHeight="1" spans="1:15">
      <c r="A38" s="41">
        <v>36</v>
      </c>
      <c r="B38" s="41"/>
      <c r="C38" s="61"/>
      <c r="D38" s="43">
        <v>6</v>
      </c>
      <c r="E38" s="61"/>
      <c r="F38" s="62" t="s">
        <v>165</v>
      </c>
      <c r="G38" s="61"/>
      <c r="H38" s="11"/>
      <c r="I38" s="11">
        <v>8</v>
      </c>
      <c r="J38" s="46">
        <v>120</v>
      </c>
      <c r="K38" s="46">
        <v>38.5</v>
      </c>
      <c r="L38" s="46">
        <v>4620</v>
      </c>
      <c r="M38" s="60"/>
      <c r="N38" s="57"/>
      <c r="O38" s="58"/>
    </row>
    <row r="39" s="33" customFormat="1" ht="35" customHeight="1" spans="1:15">
      <c r="A39" s="41">
        <v>37</v>
      </c>
      <c r="B39" s="41"/>
      <c r="C39" s="61"/>
      <c r="D39" s="43">
        <v>7</v>
      </c>
      <c r="E39" s="61"/>
      <c r="F39" s="11" t="s">
        <v>166</v>
      </c>
      <c r="G39" s="61"/>
      <c r="H39" s="11"/>
      <c r="I39" s="11">
        <v>8</v>
      </c>
      <c r="J39" s="46">
        <v>120</v>
      </c>
      <c r="K39" s="46">
        <v>35</v>
      </c>
      <c r="L39" s="46">
        <v>4200</v>
      </c>
      <c r="M39" s="60"/>
      <c r="N39" s="57"/>
      <c r="O39" s="58"/>
    </row>
    <row r="40" s="33" customFormat="1" ht="35" customHeight="1" spans="1:15">
      <c r="A40" s="41">
        <v>38</v>
      </c>
      <c r="B40" s="41"/>
      <c r="C40" s="61"/>
      <c r="D40" s="43">
        <v>8</v>
      </c>
      <c r="E40" s="61"/>
      <c r="F40" s="11" t="s">
        <v>167</v>
      </c>
      <c r="G40" s="61"/>
      <c r="H40" s="11"/>
      <c r="I40" s="11">
        <v>8</v>
      </c>
      <c r="J40" s="46">
        <v>120</v>
      </c>
      <c r="K40" s="46">
        <v>35</v>
      </c>
      <c r="L40" s="46">
        <v>4200</v>
      </c>
      <c r="M40" s="60"/>
      <c r="N40" s="57"/>
      <c r="O40" s="58"/>
    </row>
    <row r="41" s="33" customFormat="1" ht="35" customHeight="1" spans="1:15">
      <c r="A41" s="41">
        <v>39</v>
      </c>
      <c r="B41" s="41"/>
      <c r="C41" s="61"/>
      <c r="D41" s="43">
        <v>10</v>
      </c>
      <c r="E41" s="61"/>
      <c r="F41" s="62" t="s">
        <v>168</v>
      </c>
      <c r="G41" s="61"/>
      <c r="H41" s="11"/>
      <c r="I41" s="11">
        <v>8</v>
      </c>
      <c r="J41" s="46">
        <v>120</v>
      </c>
      <c r="K41" s="46">
        <v>45.5</v>
      </c>
      <c r="L41" s="46">
        <v>5460</v>
      </c>
      <c r="M41" s="60"/>
      <c r="N41" s="57"/>
      <c r="O41" s="58"/>
    </row>
    <row r="42" s="33" customFormat="1" ht="35" customHeight="1" spans="1:15">
      <c r="A42" s="41">
        <v>40</v>
      </c>
      <c r="B42" s="41"/>
      <c r="C42" s="61"/>
      <c r="D42" s="43">
        <v>11</v>
      </c>
      <c r="E42" s="61"/>
      <c r="F42" s="62" t="s">
        <v>169</v>
      </c>
      <c r="G42" s="61"/>
      <c r="H42" s="11"/>
      <c r="I42" s="11">
        <v>8</v>
      </c>
      <c r="J42" s="46">
        <v>120</v>
      </c>
      <c r="K42" s="46">
        <v>35</v>
      </c>
      <c r="L42" s="46">
        <v>4200</v>
      </c>
      <c r="M42" s="60"/>
      <c r="N42" s="57"/>
      <c r="O42" s="58"/>
    </row>
    <row r="43" s="33" customFormat="1" ht="35" customHeight="1" spans="1:15">
      <c r="A43" s="41">
        <v>41</v>
      </c>
      <c r="B43" s="41"/>
      <c r="C43" s="61"/>
      <c r="D43" s="43">
        <v>12</v>
      </c>
      <c r="E43" s="61"/>
      <c r="F43" s="62" t="s">
        <v>170</v>
      </c>
      <c r="G43" s="61"/>
      <c r="H43" s="11"/>
      <c r="I43" s="11">
        <v>8</v>
      </c>
      <c r="J43" s="46">
        <v>120</v>
      </c>
      <c r="K43" s="46">
        <v>56</v>
      </c>
      <c r="L43" s="46">
        <v>6720</v>
      </c>
      <c r="M43" s="60"/>
      <c r="N43" s="57"/>
      <c r="O43" s="58"/>
    </row>
    <row r="44" s="33" customFormat="1" ht="35" customHeight="1" spans="1:15">
      <c r="A44" s="41">
        <v>42</v>
      </c>
      <c r="B44" s="41"/>
      <c r="C44" s="61"/>
      <c r="D44" s="43">
        <v>15</v>
      </c>
      <c r="E44" s="61"/>
      <c r="F44" s="62" t="s">
        <v>171</v>
      </c>
      <c r="G44" s="61"/>
      <c r="H44" s="11"/>
      <c r="I44" s="11">
        <v>8</v>
      </c>
      <c r="J44" s="46">
        <v>120</v>
      </c>
      <c r="K44" s="46">
        <v>168</v>
      </c>
      <c r="L44" s="46">
        <v>20160</v>
      </c>
      <c r="M44" s="60"/>
      <c r="N44" s="57"/>
      <c r="O44" s="58"/>
    </row>
    <row r="45" s="33" customFormat="1" ht="35" customHeight="1" spans="1:15">
      <c r="A45" s="41">
        <v>43</v>
      </c>
      <c r="B45" s="41"/>
      <c r="C45" s="11" t="s">
        <v>172</v>
      </c>
      <c r="D45" s="48">
        <v>1</v>
      </c>
      <c r="E45" s="11" t="s">
        <v>173</v>
      </c>
      <c r="F45" s="11" t="s">
        <v>159</v>
      </c>
      <c r="G45" s="11" t="s">
        <v>160</v>
      </c>
      <c r="H45" s="11" t="s">
        <v>59</v>
      </c>
      <c r="I45" s="11">
        <v>9</v>
      </c>
      <c r="J45" s="46">
        <v>120</v>
      </c>
      <c r="K45" s="49">
        <v>49</v>
      </c>
      <c r="L45" s="46">
        <v>5880</v>
      </c>
      <c r="M45" s="11"/>
      <c r="N45" s="57"/>
      <c r="O45" s="58"/>
    </row>
    <row r="46" s="33" customFormat="1" ht="35" customHeight="1" spans="1:15">
      <c r="A46" s="41">
        <v>44</v>
      </c>
      <c r="B46" s="41"/>
      <c r="C46" s="11"/>
      <c r="D46" s="48">
        <v>2</v>
      </c>
      <c r="E46" s="11"/>
      <c r="F46" s="11" t="s">
        <v>174</v>
      </c>
      <c r="G46" s="11"/>
      <c r="H46" s="11"/>
      <c r="I46" s="11">
        <v>9</v>
      </c>
      <c r="J46" s="46">
        <v>120</v>
      </c>
      <c r="K46" s="49">
        <v>24.5</v>
      </c>
      <c r="L46" s="46">
        <v>2940</v>
      </c>
      <c r="M46" s="11"/>
      <c r="N46" s="57"/>
      <c r="O46" s="58"/>
    </row>
    <row r="47" s="33" customFormat="1" ht="35" customHeight="1" spans="1:15">
      <c r="A47" s="41">
        <v>45</v>
      </c>
      <c r="B47" s="41"/>
      <c r="C47" s="11"/>
      <c r="D47" s="48">
        <v>3</v>
      </c>
      <c r="E47" s="11"/>
      <c r="F47" s="11" t="s">
        <v>162</v>
      </c>
      <c r="G47" s="11"/>
      <c r="H47" s="11"/>
      <c r="I47" s="11">
        <v>9</v>
      </c>
      <c r="J47" s="46">
        <v>120</v>
      </c>
      <c r="K47" s="49">
        <v>42</v>
      </c>
      <c r="L47" s="46">
        <v>5040</v>
      </c>
      <c r="M47" s="11"/>
      <c r="N47" s="57"/>
      <c r="O47" s="58"/>
    </row>
    <row r="48" s="33" customFormat="1" ht="35" customHeight="1" spans="1:15">
      <c r="A48" s="41">
        <v>46</v>
      </c>
      <c r="B48" s="41"/>
      <c r="C48" s="11"/>
      <c r="D48" s="48">
        <v>4</v>
      </c>
      <c r="E48" s="11"/>
      <c r="F48" s="11" t="s">
        <v>163</v>
      </c>
      <c r="G48" s="11"/>
      <c r="H48" s="11"/>
      <c r="I48" s="11">
        <v>9</v>
      </c>
      <c r="J48" s="46">
        <v>120</v>
      </c>
      <c r="K48" s="49">
        <v>42</v>
      </c>
      <c r="L48" s="46">
        <v>5040</v>
      </c>
      <c r="M48" s="11"/>
      <c r="N48" s="57"/>
      <c r="O48" s="58"/>
    </row>
    <row r="49" s="33" customFormat="1" ht="35" customHeight="1" spans="1:15">
      <c r="A49" s="41">
        <v>47</v>
      </c>
      <c r="B49" s="41"/>
      <c r="C49" s="11"/>
      <c r="D49" s="48">
        <v>5</v>
      </c>
      <c r="E49" s="11"/>
      <c r="F49" s="11" t="s">
        <v>175</v>
      </c>
      <c r="G49" s="11"/>
      <c r="H49" s="11"/>
      <c r="I49" s="11">
        <v>9</v>
      </c>
      <c r="J49" s="46">
        <v>120</v>
      </c>
      <c r="K49" s="49">
        <v>28</v>
      </c>
      <c r="L49" s="46">
        <v>3360</v>
      </c>
      <c r="M49" s="11"/>
      <c r="N49" s="57"/>
      <c r="O49" s="58"/>
    </row>
    <row r="50" s="33" customFormat="1" ht="35" customHeight="1" spans="1:15">
      <c r="A50" s="41">
        <v>48</v>
      </c>
      <c r="B50" s="41"/>
      <c r="C50" s="11"/>
      <c r="D50" s="48">
        <v>6</v>
      </c>
      <c r="E50" s="11"/>
      <c r="F50" s="11" t="s">
        <v>164</v>
      </c>
      <c r="G50" s="11"/>
      <c r="H50" s="11"/>
      <c r="I50" s="11">
        <v>9</v>
      </c>
      <c r="J50" s="46">
        <v>120</v>
      </c>
      <c r="K50" s="49">
        <v>42</v>
      </c>
      <c r="L50" s="46">
        <v>5040</v>
      </c>
      <c r="M50" s="11"/>
      <c r="N50" s="57"/>
      <c r="O50" s="58"/>
    </row>
    <row r="51" s="33" customFormat="1" ht="35" customHeight="1" spans="1:15">
      <c r="A51" s="41">
        <v>49</v>
      </c>
      <c r="B51" s="41"/>
      <c r="C51" s="11"/>
      <c r="D51" s="48">
        <v>7</v>
      </c>
      <c r="E51" s="11"/>
      <c r="F51" s="11" t="s">
        <v>165</v>
      </c>
      <c r="G51" s="11"/>
      <c r="H51" s="11"/>
      <c r="I51" s="11">
        <v>9</v>
      </c>
      <c r="J51" s="46">
        <v>120</v>
      </c>
      <c r="K51" s="49">
        <v>42</v>
      </c>
      <c r="L51" s="46">
        <v>5040</v>
      </c>
      <c r="M51" s="11"/>
      <c r="N51" s="57"/>
      <c r="O51" s="58"/>
    </row>
    <row r="52" s="33" customFormat="1" ht="35" customHeight="1" spans="1:15">
      <c r="A52" s="41">
        <v>50</v>
      </c>
      <c r="B52" s="41"/>
      <c r="C52" s="11"/>
      <c r="D52" s="48">
        <v>8</v>
      </c>
      <c r="E52" s="11"/>
      <c r="F52" s="11" t="s">
        <v>166</v>
      </c>
      <c r="G52" s="11"/>
      <c r="H52" s="11"/>
      <c r="I52" s="11">
        <v>9</v>
      </c>
      <c r="J52" s="46">
        <v>120</v>
      </c>
      <c r="K52" s="49">
        <v>35</v>
      </c>
      <c r="L52" s="46">
        <v>4200</v>
      </c>
      <c r="M52" s="11"/>
      <c r="N52" s="57"/>
      <c r="O52" s="58"/>
    </row>
    <row r="53" s="33" customFormat="1" ht="35" customHeight="1" spans="1:15">
      <c r="A53" s="41">
        <v>51</v>
      </c>
      <c r="B53" s="41"/>
      <c r="C53" s="41" t="s">
        <v>176</v>
      </c>
      <c r="D53" s="43">
        <v>1</v>
      </c>
      <c r="E53" s="41" t="s">
        <v>177</v>
      </c>
      <c r="F53" s="62" t="s">
        <v>178</v>
      </c>
      <c r="G53" s="41" t="s">
        <v>179</v>
      </c>
      <c r="H53" s="41" t="s">
        <v>59</v>
      </c>
      <c r="I53" s="41">
        <v>2</v>
      </c>
      <c r="J53" s="46">
        <v>10</v>
      </c>
      <c r="K53" s="46">
        <v>140</v>
      </c>
      <c r="L53" s="46">
        <v>1400</v>
      </c>
      <c r="M53" s="41"/>
      <c r="N53" s="57"/>
      <c r="O53" s="58"/>
    </row>
    <row r="54" s="33" customFormat="1" ht="35" customHeight="1" spans="1:15">
      <c r="A54" s="41">
        <v>52</v>
      </c>
      <c r="B54" s="41"/>
      <c r="C54" s="41"/>
      <c r="D54" s="43">
        <v>2</v>
      </c>
      <c r="E54" s="41"/>
      <c r="F54" s="62" t="s">
        <v>180</v>
      </c>
      <c r="G54" s="41"/>
      <c r="H54" s="41"/>
      <c r="I54" s="41">
        <v>2</v>
      </c>
      <c r="J54" s="46">
        <v>10</v>
      </c>
      <c r="K54" s="46">
        <v>84</v>
      </c>
      <c r="L54" s="46">
        <v>840</v>
      </c>
      <c r="M54" s="41"/>
      <c r="N54" s="57"/>
      <c r="O54" s="58"/>
    </row>
    <row r="55" s="33" customFormat="1" ht="35" customHeight="1" spans="1:15">
      <c r="A55" s="41">
        <v>53</v>
      </c>
      <c r="B55" s="41"/>
      <c r="C55" s="41"/>
      <c r="D55" s="43">
        <v>3</v>
      </c>
      <c r="E55" s="41"/>
      <c r="F55" s="62" t="s">
        <v>181</v>
      </c>
      <c r="G55" s="41"/>
      <c r="H55" s="41"/>
      <c r="I55" s="41">
        <v>2</v>
      </c>
      <c r="J55" s="46">
        <v>10</v>
      </c>
      <c r="K55" s="46">
        <v>98</v>
      </c>
      <c r="L55" s="46">
        <v>980</v>
      </c>
      <c r="M55" s="41"/>
      <c r="N55" s="57"/>
      <c r="O55" s="58"/>
    </row>
    <row r="56" s="33" customFormat="1" ht="35" customHeight="1" spans="1:15">
      <c r="A56" s="41">
        <v>54</v>
      </c>
      <c r="B56" s="41"/>
      <c r="C56" s="41"/>
      <c r="D56" s="43">
        <v>5</v>
      </c>
      <c r="E56" s="41"/>
      <c r="F56" s="62" t="s">
        <v>182</v>
      </c>
      <c r="G56" s="41"/>
      <c r="H56" s="41"/>
      <c r="I56" s="41">
        <v>2</v>
      </c>
      <c r="J56" s="46">
        <v>10</v>
      </c>
      <c r="K56" s="46">
        <v>252</v>
      </c>
      <c r="L56" s="46">
        <v>2520</v>
      </c>
      <c r="M56" s="41"/>
      <c r="N56" s="57"/>
      <c r="O56" s="58"/>
    </row>
    <row r="57" s="33" customFormat="1" ht="35" customHeight="1" spans="1:15">
      <c r="A57" s="41">
        <v>55</v>
      </c>
      <c r="B57" s="41"/>
      <c r="C57" s="41"/>
      <c r="D57" s="43">
        <v>6</v>
      </c>
      <c r="E57" s="41"/>
      <c r="F57" s="62" t="s">
        <v>183</v>
      </c>
      <c r="G57" s="41"/>
      <c r="H57" s="41"/>
      <c r="I57" s="41">
        <v>2</v>
      </c>
      <c r="J57" s="46">
        <v>10</v>
      </c>
      <c r="K57" s="46">
        <v>140</v>
      </c>
      <c r="L57" s="46">
        <v>1400</v>
      </c>
      <c r="M57" s="41"/>
      <c r="N57" s="57"/>
      <c r="O57" s="58"/>
    </row>
    <row r="58" s="33" customFormat="1" ht="35" customHeight="1" spans="1:15">
      <c r="A58" s="41">
        <v>56</v>
      </c>
      <c r="B58" s="41"/>
      <c r="C58" s="41"/>
      <c r="D58" s="43">
        <v>7</v>
      </c>
      <c r="E58" s="41"/>
      <c r="F58" s="62" t="s">
        <v>184</v>
      </c>
      <c r="G58" s="41"/>
      <c r="H58" s="41"/>
      <c r="I58" s="41">
        <v>2</v>
      </c>
      <c r="J58" s="46">
        <v>10</v>
      </c>
      <c r="K58" s="46">
        <v>56</v>
      </c>
      <c r="L58" s="46">
        <v>560</v>
      </c>
      <c r="M58" s="41"/>
      <c r="N58" s="57"/>
      <c r="O58" s="58"/>
    </row>
    <row r="59" s="33" customFormat="1" ht="35" customHeight="1" spans="1:15">
      <c r="A59" s="41">
        <v>57</v>
      </c>
      <c r="B59" s="41"/>
      <c r="C59" s="41"/>
      <c r="D59" s="43">
        <v>11</v>
      </c>
      <c r="E59" s="41"/>
      <c r="F59" s="62" t="s">
        <v>164</v>
      </c>
      <c r="G59" s="41"/>
      <c r="H59" s="41"/>
      <c r="I59" s="41">
        <v>2</v>
      </c>
      <c r="J59" s="46">
        <v>10</v>
      </c>
      <c r="K59" s="46">
        <v>28</v>
      </c>
      <c r="L59" s="46">
        <v>280</v>
      </c>
      <c r="M59" s="41"/>
      <c r="N59" s="57"/>
      <c r="O59" s="58"/>
    </row>
    <row r="60" s="33" customFormat="1" ht="35" customHeight="1" spans="1:15">
      <c r="A60" s="41">
        <v>58</v>
      </c>
      <c r="B60" s="41"/>
      <c r="C60" s="41"/>
      <c r="D60" s="43">
        <v>14</v>
      </c>
      <c r="E60" s="41"/>
      <c r="F60" s="62" t="s">
        <v>185</v>
      </c>
      <c r="G60" s="41"/>
      <c r="H60" s="41"/>
      <c r="I60" s="41">
        <v>2</v>
      </c>
      <c r="J60" s="46">
        <v>10</v>
      </c>
      <c r="K60" s="46">
        <v>112</v>
      </c>
      <c r="L60" s="46">
        <v>1120</v>
      </c>
      <c r="M60" s="41"/>
      <c r="N60" s="57"/>
      <c r="O60" s="58"/>
    </row>
    <row r="61" s="33" customFormat="1" ht="35" customHeight="1" spans="1:15">
      <c r="A61" s="41">
        <v>59</v>
      </c>
      <c r="B61" s="41"/>
      <c r="C61" s="41"/>
      <c r="D61" s="43">
        <v>17</v>
      </c>
      <c r="E61" s="41"/>
      <c r="F61" s="62" t="s">
        <v>186</v>
      </c>
      <c r="G61" s="41"/>
      <c r="H61" s="41"/>
      <c r="I61" s="41">
        <v>2</v>
      </c>
      <c r="J61" s="46">
        <v>10</v>
      </c>
      <c r="K61" s="46">
        <v>56</v>
      </c>
      <c r="L61" s="46">
        <v>560</v>
      </c>
      <c r="M61" s="41"/>
      <c r="N61" s="57"/>
      <c r="O61" s="58"/>
    </row>
    <row r="62" s="33" customFormat="1" ht="35" customHeight="1" spans="1:15">
      <c r="A62" s="41">
        <v>60</v>
      </c>
      <c r="B62" s="41"/>
      <c r="C62" s="41"/>
      <c r="D62" s="43">
        <v>18</v>
      </c>
      <c r="E62" s="41"/>
      <c r="F62" s="62" t="s">
        <v>187</v>
      </c>
      <c r="G62" s="41"/>
      <c r="H62" s="41"/>
      <c r="I62" s="41">
        <v>2</v>
      </c>
      <c r="J62" s="46">
        <v>10</v>
      </c>
      <c r="K62" s="46">
        <v>56</v>
      </c>
      <c r="L62" s="46">
        <v>560</v>
      </c>
      <c r="M62" s="41"/>
      <c r="N62" s="57"/>
      <c r="O62" s="58"/>
    </row>
    <row r="63" s="33" customFormat="1" ht="35" customHeight="1" spans="1:15">
      <c r="A63" s="41">
        <v>61</v>
      </c>
      <c r="B63" s="41"/>
      <c r="C63" s="41"/>
      <c r="D63" s="43">
        <v>20</v>
      </c>
      <c r="E63" s="41"/>
      <c r="F63" s="62" t="s">
        <v>188</v>
      </c>
      <c r="G63" s="41"/>
      <c r="H63" s="41"/>
      <c r="I63" s="41">
        <v>2</v>
      </c>
      <c r="J63" s="46">
        <v>10</v>
      </c>
      <c r="K63" s="46">
        <v>140</v>
      </c>
      <c r="L63" s="46">
        <v>1400</v>
      </c>
      <c r="M63" s="41"/>
      <c r="N63" s="57"/>
      <c r="O63" s="58"/>
    </row>
    <row r="64" s="33" customFormat="1" ht="35" customHeight="1" spans="1:15">
      <c r="A64" s="41">
        <v>62</v>
      </c>
      <c r="B64" s="41"/>
      <c r="C64" s="11" t="s">
        <v>189</v>
      </c>
      <c r="D64" s="59">
        <v>1</v>
      </c>
      <c r="E64" s="11" t="s">
        <v>190</v>
      </c>
      <c r="F64" s="61" t="s">
        <v>191</v>
      </c>
      <c r="G64" s="11" t="s">
        <v>192</v>
      </c>
      <c r="H64" s="11" t="s">
        <v>59</v>
      </c>
      <c r="I64" s="11">
        <v>9</v>
      </c>
      <c r="J64" s="46">
        <v>60</v>
      </c>
      <c r="K64" s="63">
        <v>154</v>
      </c>
      <c r="L64" s="46">
        <v>9240</v>
      </c>
      <c r="M64" s="11"/>
      <c r="N64" s="57"/>
      <c r="O64" s="58"/>
    </row>
    <row r="65" s="33" customFormat="1" ht="35" customHeight="1" spans="1:15">
      <c r="A65" s="41">
        <v>63</v>
      </c>
      <c r="B65" s="41"/>
      <c r="C65" s="11"/>
      <c r="D65" s="59">
        <v>2</v>
      </c>
      <c r="E65" s="11"/>
      <c r="F65" s="62" t="s">
        <v>193</v>
      </c>
      <c r="G65" s="11"/>
      <c r="H65" s="11"/>
      <c r="I65" s="11">
        <v>9</v>
      </c>
      <c r="J65" s="46">
        <v>30</v>
      </c>
      <c r="K65" s="63">
        <v>49</v>
      </c>
      <c r="L65" s="46">
        <v>1470</v>
      </c>
      <c r="M65" s="11"/>
      <c r="N65" s="57"/>
      <c r="O65" s="58"/>
    </row>
    <row r="66" s="33" customFormat="1" ht="35" customHeight="1" spans="1:15">
      <c r="A66" s="41">
        <v>64</v>
      </c>
      <c r="B66" s="41"/>
      <c r="C66" s="11"/>
      <c r="D66" s="59">
        <v>3</v>
      </c>
      <c r="E66" s="11"/>
      <c r="F66" s="62" t="s">
        <v>194</v>
      </c>
      <c r="G66" s="11"/>
      <c r="H66" s="11"/>
      <c r="I66" s="11">
        <v>9</v>
      </c>
      <c r="J66" s="46">
        <v>30</v>
      </c>
      <c r="K66" s="63">
        <v>14</v>
      </c>
      <c r="L66" s="46">
        <v>420</v>
      </c>
      <c r="M66" s="11"/>
      <c r="N66" s="57"/>
      <c r="O66" s="58"/>
    </row>
    <row r="67" s="33" customFormat="1" ht="35" customHeight="1" spans="1:15">
      <c r="A67" s="41">
        <v>65</v>
      </c>
      <c r="B67" s="41"/>
      <c r="C67" s="11"/>
      <c r="D67" s="59">
        <v>4</v>
      </c>
      <c r="E67" s="11"/>
      <c r="F67" s="62" t="s">
        <v>195</v>
      </c>
      <c r="G67" s="11"/>
      <c r="H67" s="11"/>
      <c r="I67" s="11">
        <v>9</v>
      </c>
      <c r="J67" s="46">
        <v>30</v>
      </c>
      <c r="K67" s="63">
        <v>21</v>
      </c>
      <c r="L67" s="46">
        <v>630</v>
      </c>
      <c r="M67" s="11"/>
      <c r="N67" s="57"/>
      <c r="O67" s="58"/>
    </row>
    <row r="68" s="33" customFormat="1" ht="35" customHeight="1" spans="1:15">
      <c r="A68" s="41">
        <v>66</v>
      </c>
      <c r="B68" s="41"/>
      <c r="C68" s="11"/>
      <c r="D68" s="59">
        <v>9</v>
      </c>
      <c r="E68" s="11"/>
      <c r="F68" s="62" t="s">
        <v>196</v>
      </c>
      <c r="G68" s="11"/>
      <c r="H68" s="11"/>
      <c r="I68" s="11">
        <v>9</v>
      </c>
      <c r="J68" s="46">
        <v>50</v>
      </c>
      <c r="K68" s="63">
        <v>35</v>
      </c>
      <c r="L68" s="46">
        <v>1750</v>
      </c>
      <c r="M68" s="11"/>
      <c r="N68" s="57"/>
      <c r="O68" s="58"/>
    </row>
    <row r="69" s="33" customFormat="1" ht="35" customHeight="1" spans="1:15">
      <c r="A69" s="41">
        <v>67</v>
      </c>
      <c r="B69" s="41"/>
      <c r="C69" s="11"/>
      <c r="D69" s="59">
        <v>10</v>
      </c>
      <c r="E69" s="11"/>
      <c r="F69" s="62" t="s">
        <v>197</v>
      </c>
      <c r="G69" s="11"/>
      <c r="H69" s="11"/>
      <c r="I69" s="11">
        <v>9</v>
      </c>
      <c r="J69" s="46">
        <v>30</v>
      </c>
      <c r="K69" s="63">
        <v>21</v>
      </c>
      <c r="L69" s="46">
        <v>630</v>
      </c>
      <c r="M69" s="11"/>
      <c r="N69" s="57"/>
      <c r="O69" s="58"/>
    </row>
    <row r="70" s="33" customFormat="1" ht="35" customHeight="1" spans="1:15">
      <c r="A70" s="41">
        <v>68</v>
      </c>
      <c r="B70" s="41"/>
      <c r="C70" s="11"/>
      <c r="D70" s="59">
        <v>12</v>
      </c>
      <c r="E70" s="11"/>
      <c r="F70" s="62" t="s">
        <v>198</v>
      </c>
      <c r="G70" s="11"/>
      <c r="H70" s="11"/>
      <c r="I70" s="11">
        <v>9</v>
      </c>
      <c r="J70" s="46">
        <v>30</v>
      </c>
      <c r="K70" s="63">
        <v>189</v>
      </c>
      <c r="L70" s="46">
        <v>5670</v>
      </c>
      <c r="M70" s="11"/>
      <c r="N70" s="57"/>
      <c r="O70" s="58"/>
    </row>
    <row r="71" s="33" customFormat="1" ht="27" customHeight="1" spans="1:15">
      <c r="A71" s="41">
        <v>69</v>
      </c>
      <c r="B71" s="41"/>
      <c r="C71" s="11"/>
      <c r="D71" s="59">
        <v>13</v>
      </c>
      <c r="E71" s="11"/>
      <c r="F71" s="62" t="s">
        <v>186</v>
      </c>
      <c r="G71" s="11"/>
      <c r="H71" s="11"/>
      <c r="I71" s="11">
        <v>9</v>
      </c>
      <c r="J71" s="46">
        <v>30</v>
      </c>
      <c r="K71" s="63">
        <v>38.5</v>
      </c>
      <c r="L71" s="46">
        <v>1155</v>
      </c>
      <c r="M71" s="11"/>
      <c r="N71" s="57"/>
      <c r="O71" s="58"/>
    </row>
    <row r="72" s="33" customFormat="1" ht="28" customHeight="1" spans="1:15">
      <c r="A72" s="41">
        <v>70</v>
      </c>
      <c r="B72" s="41"/>
      <c r="C72" s="11" t="s">
        <v>199</v>
      </c>
      <c r="D72" s="64">
        <v>1</v>
      </c>
      <c r="E72" s="11" t="s">
        <v>200</v>
      </c>
      <c r="F72" s="61" t="s">
        <v>201</v>
      </c>
      <c r="G72" s="11" t="s">
        <v>202</v>
      </c>
      <c r="H72" s="11" t="s">
        <v>59</v>
      </c>
      <c r="I72" s="11">
        <v>1</v>
      </c>
      <c r="J72" s="46">
        <v>8</v>
      </c>
      <c r="K72" s="49">
        <v>63</v>
      </c>
      <c r="L72" s="46">
        <v>504</v>
      </c>
      <c r="M72" s="60"/>
      <c r="N72" s="57"/>
      <c r="O72" s="58"/>
    </row>
    <row r="73" s="33" customFormat="1" ht="28" customHeight="1" spans="1:15">
      <c r="A73" s="41">
        <v>71</v>
      </c>
      <c r="B73" s="41"/>
      <c r="C73" s="11"/>
      <c r="D73" s="64">
        <v>2</v>
      </c>
      <c r="E73" s="11"/>
      <c r="F73" s="61" t="s">
        <v>203</v>
      </c>
      <c r="G73" s="11"/>
      <c r="H73" s="11"/>
      <c r="I73" s="11">
        <v>1</v>
      </c>
      <c r="J73" s="46">
        <v>8</v>
      </c>
      <c r="K73" s="49">
        <v>63</v>
      </c>
      <c r="L73" s="46">
        <v>504</v>
      </c>
      <c r="M73" s="60"/>
      <c r="N73" s="57"/>
      <c r="O73" s="58"/>
    </row>
    <row r="74" s="33" customFormat="1" ht="35" customHeight="1" spans="1:15">
      <c r="A74" s="41">
        <v>72</v>
      </c>
      <c r="B74" s="41"/>
      <c r="C74" s="11"/>
      <c r="D74" s="64">
        <v>3</v>
      </c>
      <c r="E74" s="11"/>
      <c r="F74" s="61" t="s">
        <v>204</v>
      </c>
      <c r="G74" s="11"/>
      <c r="H74" s="11"/>
      <c r="I74" s="11">
        <v>1</v>
      </c>
      <c r="J74" s="46">
        <v>8</v>
      </c>
      <c r="K74" s="49">
        <v>63</v>
      </c>
      <c r="L74" s="46">
        <v>504</v>
      </c>
      <c r="M74" s="60"/>
      <c r="N74" s="57"/>
      <c r="O74" s="58"/>
    </row>
    <row r="75" s="33" customFormat="1" ht="35" customHeight="1" spans="1:15">
      <c r="A75" s="41">
        <v>73</v>
      </c>
      <c r="B75" s="41"/>
      <c r="C75" s="11"/>
      <c r="D75" s="11">
        <v>31</v>
      </c>
      <c r="E75" s="65" t="s">
        <v>205</v>
      </c>
      <c r="F75" s="11" t="s">
        <v>206</v>
      </c>
      <c r="G75" s="11" t="s">
        <v>207</v>
      </c>
      <c r="H75" s="11" t="s">
        <v>59</v>
      </c>
      <c r="I75" s="11">
        <v>1</v>
      </c>
      <c r="J75" s="46">
        <v>8</v>
      </c>
      <c r="K75" s="66">
        <v>63</v>
      </c>
      <c r="L75" s="46">
        <v>504</v>
      </c>
      <c r="M75" s="60"/>
      <c r="N75" s="57"/>
      <c r="O75" s="58"/>
    </row>
    <row r="76" s="33" customFormat="1" ht="35" customHeight="1" spans="1:15">
      <c r="A76" s="41">
        <v>74</v>
      </c>
      <c r="B76" s="41"/>
      <c r="C76" s="11"/>
      <c r="D76" s="11">
        <v>32</v>
      </c>
      <c r="E76" s="65"/>
      <c r="F76" s="11" t="s">
        <v>208</v>
      </c>
      <c r="G76" s="11"/>
      <c r="H76" s="11"/>
      <c r="I76" s="11">
        <v>1</v>
      </c>
      <c r="J76" s="46">
        <v>8</v>
      </c>
      <c r="K76" s="66">
        <v>63</v>
      </c>
      <c r="L76" s="46">
        <v>504</v>
      </c>
      <c r="M76" s="60"/>
      <c r="N76" s="57"/>
      <c r="O76" s="58"/>
    </row>
    <row r="77" s="33" customFormat="1" ht="35" customHeight="1" spans="1:15">
      <c r="A77" s="41">
        <v>75</v>
      </c>
      <c r="B77" s="41"/>
      <c r="C77" s="11"/>
      <c r="D77" s="11">
        <v>33</v>
      </c>
      <c r="E77" s="65"/>
      <c r="F77" s="11" t="s">
        <v>209</v>
      </c>
      <c r="G77" s="11"/>
      <c r="H77" s="11"/>
      <c r="I77" s="11">
        <v>1</v>
      </c>
      <c r="J77" s="46">
        <v>8</v>
      </c>
      <c r="K77" s="66">
        <v>174.3</v>
      </c>
      <c r="L77" s="46">
        <v>1394.4</v>
      </c>
      <c r="M77" s="60"/>
      <c r="N77" s="57"/>
      <c r="O77" s="58"/>
    </row>
    <row r="78" s="33" customFormat="1" ht="35" customHeight="1" spans="1:15">
      <c r="A78" s="41">
        <v>76</v>
      </c>
      <c r="B78" s="41"/>
      <c r="C78" s="11"/>
      <c r="D78" s="11">
        <v>34</v>
      </c>
      <c r="E78" s="65"/>
      <c r="F78" s="11" t="s">
        <v>210</v>
      </c>
      <c r="G78" s="11"/>
      <c r="H78" s="11"/>
      <c r="I78" s="11">
        <v>1</v>
      </c>
      <c r="J78" s="46">
        <v>8</v>
      </c>
      <c r="K78" s="66">
        <v>63</v>
      </c>
      <c r="L78" s="46">
        <v>504</v>
      </c>
      <c r="M78" s="60"/>
      <c r="N78" s="57"/>
      <c r="O78" s="58"/>
    </row>
    <row r="79" s="33" customFormat="1" ht="35" customHeight="1" spans="1:15">
      <c r="A79" s="41">
        <v>77</v>
      </c>
      <c r="B79" s="41"/>
      <c r="C79" s="11"/>
      <c r="D79" s="11">
        <v>1</v>
      </c>
      <c r="E79" s="67" t="s">
        <v>211</v>
      </c>
      <c r="F79" s="11" t="s">
        <v>83</v>
      </c>
      <c r="G79" s="11"/>
      <c r="H79" s="11" t="s">
        <v>59</v>
      </c>
      <c r="I79" s="11">
        <v>1</v>
      </c>
      <c r="J79" s="46"/>
      <c r="K79" s="66"/>
      <c r="L79" s="46"/>
      <c r="M79" s="60"/>
      <c r="N79" s="57"/>
      <c r="O79" s="58"/>
    </row>
    <row r="80" s="33" customFormat="1" ht="35" customHeight="1" spans="1:15">
      <c r="A80" s="41">
        <v>78</v>
      </c>
      <c r="B80" s="41"/>
      <c r="C80" s="11"/>
      <c r="D80" s="11">
        <v>2</v>
      </c>
      <c r="E80" s="68"/>
      <c r="F80" s="11" t="s">
        <v>137</v>
      </c>
      <c r="G80" s="11"/>
      <c r="H80" s="11" t="s">
        <v>59</v>
      </c>
      <c r="I80" s="11">
        <v>1</v>
      </c>
      <c r="J80" s="46"/>
      <c r="K80" s="66"/>
      <c r="L80" s="46"/>
      <c r="M80" s="60"/>
      <c r="N80" s="57"/>
      <c r="O80" s="58"/>
    </row>
    <row r="81" s="33" customFormat="1" ht="35" customHeight="1" spans="1:15">
      <c r="A81" s="41">
        <v>79</v>
      </c>
      <c r="B81" s="41"/>
      <c r="C81" s="11"/>
      <c r="D81" s="11">
        <v>3</v>
      </c>
      <c r="E81" s="68"/>
      <c r="F81" s="11" t="s">
        <v>135</v>
      </c>
      <c r="G81" s="11"/>
      <c r="H81" s="11" t="s">
        <v>59</v>
      </c>
      <c r="I81" s="11">
        <v>1</v>
      </c>
      <c r="J81" s="46"/>
      <c r="K81" s="66"/>
      <c r="L81" s="46"/>
      <c r="M81" s="60"/>
      <c r="N81" s="57"/>
      <c r="O81" s="58"/>
    </row>
    <row r="82" s="33" customFormat="1" ht="35" customHeight="1" spans="1:15">
      <c r="A82" s="41">
        <v>80</v>
      </c>
      <c r="B82" s="41"/>
      <c r="C82" s="11"/>
      <c r="D82" s="11">
        <v>4</v>
      </c>
      <c r="E82" s="68"/>
      <c r="F82" s="11" t="s">
        <v>212</v>
      </c>
      <c r="G82" s="11"/>
      <c r="H82" s="11" t="s">
        <v>59</v>
      </c>
      <c r="I82" s="11">
        <v>1</v>
      </c>
      <c r="J82" s="46"/>
      <c r="K82" s="66"/>
      <c r="L82" s="46"/>
      <c r="M82" s="60"/>
      <c r="N82" s="57"/>
      <c r="O82" s="58"/>
    </row>
    <row r="83" s="33" customFormat="1" ht="35" customHeight="1" spans="1:15">
      <c r="A83" s="41">
        <v>81</v>
      </c>
      <c r="B83" s="41"/>
      <c r="C83" s="11"/>
      <c r="D83" s="11">
        <v>5</v>
      </c>
      <c r="E83" s="68"/>
      <c r="F83" s="11" t="s">
        <v>165</v>
      </c>
      <c r="G83" s="11"/>
      <c r="H83" s="11" t="s">
        <v>59</v>
      </c>
      <c r="I83" s="11">
        <v>1</v>
      </c>
      <c r="J83" s="46"/>
      <c r="K83" s="66"/>
      <c r="L83" s="46"/>
      <c r="M83" s="60"/>
      <c r="N83" s="57"/>
      <c r="O83" s="58"/>
    </row>
    <row r="84" s="33" customFormat="1" ht="35" customHeight="1" spans="1:15">
      <c r="A84" s="41">
        <v>82</v>
      </c>
      <c r="B84" s="41"/>
      <c r="C84" s="11"/>
      <c r="D84" s="11">
        <v>7</v>
      </c>
      <c r="E84" s="69"/>
      <c r="F84" s="11" t="s">
        <v>213</v>
      </c>
      <c r="G84" s="11"/>
      <c r="H84" s="11" t="s">
        <v>59</v>
      </c>
      <c r="I84" s="11">
        <v>1</v>
      </c>
      <c r="J84" s="46"/>
      <c r="K84" s="66"/>
      <c r="L84" s="46"/>
      <c r="M84" s="60"/>
      <c r="N84" s="57"/>
      <c r="O84" s="58"/>
    </row>
    <row r="85" s="33" customFormat="1" ht="35" customHeight="1" spans="1:15">
      <c r="A85" s="41">
        <v>83</v>
      </c>
      <c r="B85" s="41"/>
      <c r="C85" s="11"/>
      <c r="D85" s="48">
        <v>41</v>
      </c>
      <c r="E85" s="11" t="s">
        <v>403</v>
      </c>
      <c r="F85" s="11" t="s">
        <v>404</v>
      </c>
      <c r="G85" s="11" t="s">
        <v>207</v>
      </c>
      <c r="H85" s="11" t="s">
        <v>59</v>
      </c>
      <c r="I85" s="11">
        <v>0</v>
      </c>
      <c r="J85" s="46">
        <v>8</v>
      </c>
      <c r="K85" s="49">
        <v>142.8</v>
      </c>
      <c r="L85" s="46">
        <v>1142.4</v>
      </c>
      <c r="M85" s="60"/>
      <c r="N85" s="57"/>
      <c r="O85" s="58"/>
    </row>
    <row r="86" s="33" customFormat="1" ht="35" customHeight="1" spans="1:15">
      <c r="A86" s="41">
        <v>84</v>
      </c>
      <c r="B86" s="41"/>
      <c r="C86" s="11"/>
      <c r="D86" s="59">
        <v>54</v>
      </c>
      <c r="E86" s="11" t="s">
        <v>214</v>
      </c>
      <c r="F86" s="61" t="s">
        <v>215</v>
      </c>
      <c r="G86" s="11" t="s">
        <v>216</v>
      </c>
      <c r="H86" s="61" t="s">
        <v>217</v>
      </c>
      <c r="I86" s="61">
        <v>2</v>
      </c>
      <c r="J86" s="46">
        <v>120</v>
      </c>
      <c r="K86" s="63">
        <v>45</v>
      </c>
      <c r="L86" s="46">
        <v>5400</v>
      </c>
      <c r="M86" s="60"/>
      <c r="N86" s="57"/>
      <c r="O86" s="58"/>
    </row>
    <row r="87" s="33" customFormat="1" ht="35" customHeight="1" spans="1:15">
      <c r="A87" s="41">
        <v>85</v>
      </c>
      <c r="B87" s="41"/>
      <c r="C87" s="11"/>
      <c r="D87" s="59">
        <v>55</v>
      </c>
      <c r="E87" s="11"/>
      <c r="F87" s="61" t="s">
        <v>218</v>
      </c>
      <c r="G87" s="11"/>
      <c r="H87" s="61" t="s">
        <v>217</v>
      </c>
      <c r="I87" s="61">
        <v>2</v>
      </c>
      <c r="J87" s="46">
        <v>120</v>
      </c>
      <c r="K87" s="63">
        <v>25</v>
      </c>
      <c r="L87" s="46">
        <v>3000</v>
      </c>
      <c r="M87" s="60" t="s">
        <v>219</v>
      </c>
      <c r="N87" s="57"/>
      <c r="O87" s="58"/>
    </row>
    <row r="88" s="33" customFormat="1" ht="35" customHeight="1" spans="1:15">
      <c r="A88" s="41">
        <v>86</v>
      </c>
      <c r="B88" s="41"/>
      <c r="C88" s="11"/>
      <c r="D88" s="59">
        <v>56</v>
      </c>
      <c r="E88" s="11"/>
      <c r="F88" s="61" t="s">
        <v>220</v>
      </c>
      <c r="G88" s="11"/>
      <c r="H88" s="61" t="s">
        <v>217</v>
      </c>
      <c r="I88" s="61">
        <v>2</v>
      </c>
      <c r="J88" s="46">
        <v>120</v>
      </c>
      <c r="K88" s="63">
        <v>45</v>
      </c>
      <c r="L88" s="46">
        <v>5400</v>
      </c>
      <c r="M88" s="60"/>
      <c r="N88" s="57"/>
      <c r="O88" s="58"/>
    </row>
    <row r="89" s="33" customFormat="1" ht="35" customHeight="1" spans="1:15">
      <c r="A89" s="41">
        <v>87</v>
      </c>
      <c r="B89" s="41"/>
      <c r="C89" s="11"/>
      <c r="D89" s="59">
        <v>57</v>
      </c>
      <c r="E89" s="11"/>
      <c r="F89" s="61" t="s">
        <v>221</v>
      </c>
      <c r="G89" s="11"/>
      <c r="H89" s="61" t="s">
        <v>59</v>
      </c>
      <c r="I89" s="61">
        <v>2</v>
      </c>
      <c r="J89" s="46">
        <v>120</v>
      </c>
      <c r="K89" s="63">
        <v>110</v>
      </c>
      <c r="L89" s="46">
        <v>13200</v>
      </c>
      <c r="M89" s="60" t="s">
        <v>222</v>
      </c>
      <c r="N89" s="57"/>
      <c r="O89" s="58"/>
    </row>
    <row r="90" s="33" customFormat="1" ht="35" customHeight="1" spans="1:15">
      <c r="A90" s="41">
        <v>88</v>
      </c>
      <c r="B90" s="41"/>
      <c r="C90" s="11"/>
      <c r="D90" s="59">
        <v>60</v>
      </c>
      <c r="E90" s="11"/>
      <c r="F90" s="61" t="s">
        <v>223</v>
      </c>
      <c r="G90" s="11"/>
      <c r="H90" s="61" t="s">
        <v>59</v>
      </c>
      <c r="I90" s="61">
        <v>2</v>
      </c>
      <c r="J90" s="46">
        <v>120</v>
      </c>
      <c r="K90" s="63">
        <v>553</v>
      </c>
      <c r="L90" s="46">
        <v>66360</v>
      </c>
      <c r="M90" s="60"/>
      <c r="N90" s="57"/>
      <c r="O90" s="58"/>
    </row>
    <row r="91" s="33" customFormat="1" ht="35" customHeight="1" spans="1:15">
      <c r="A91" s="41">
        <v>89</v>
      </c>
      <c r="B91" s="41"/>
      <c r="C91" s="11"/>
      <c r="D91" s="59">
        <v>61</v>
      </c>
      <c r="E91" s="11"/>
      <c r="F91" s="61" t="s">
        <v>224</v>
      </c>
      <c r="G91" s="11"/>
      <c r="H91" s="61" t="s">
        <v>59</v>
      </c>
      <c r="I91" s="61">
        <v>2</v>
      </c>
      <c r="J91" s="46">
        <v>120</v>
      </c>
      <c r="K91" s="63">
        <v>150</v>
      </c>
      <c r="L91" s="46">
        <v>18000</v>
      </c>
      <c r="M91" s="60"/>
      <c r="N91" s="57"/>
      <c r="O91" s="58"/>
    </row>
    <row r="92" s="33" customFormat="1" ht="35" customHeight="1" spans="1:15">
      <c r="A92" s="41">
        <v>90</v>
      </c>
      <c r="B92" s="41"/>
      <c r="C92" s="11"/>
      <c r="D92" s="59">
        <v>66</v>
      </c>
      <c r="E92" s="11"/>
      <c r="F92" s="61" t="s">
        <v>225</v>
      </c>
      <c r="G92" s="11"/>
      <c r="H92" s="61" t="s">
        <v>59</v>
      </c>
      <c r="I92" s="61">
        <v>2</v>
      </c>
      <c r="J92" s="46">
        <v>120</v>
      </c>
      <c r="K92" s="63">
        <v>120</v>
      </c>
      <c r="L92" s="46">
        <v>14400</v>
      </c>
      <c r="M92" s="60"/>
      <c r="N92" s="57"/>
      <c r="O92" s="58"/>
    </row>
    <row r="93" s="33" customFormat="1" ht="35" customHeight="1" spans="1:15">
      <c r="A93" s="41">
        <v>91</v>
      </c>
      <c r="B93" s="41"/>
      <c r="C93" s="11"/>
      <c r="D93" s="70">
        <v>54</v>
      </c>
      <c r="E93" s="11" t="s">
        <v>226</v>
      </c>
      <c r="F93" s="70" t="s">
        <v>215</v>
      </c>
      <c r="G93" s="11" t="s">
        <v>227</v>
      </c>
      <c r="H93" s="11" t="s">
        <v>59</v>
      </c>
      <c r="I93" s="61">
        <v>2</v>
      </c>
      <c r="J93" s="46">
        <v>120</v>
      </c>
      <c r="K93" s="71">
        <v>45</v>
      </c>
      <c r="L93" s="46">
        <v>5400</v>
      </c>
      <c r="M93" s="11"/>
      <c r="N93" s="57"/>
      <c r="O93" s="58"/>
    </row>
    <row r="94" s="33" customFormat="1" ht="35" customHeight="1" spans="1:15">
      <c r="A94" s="41">
        <v>92</v>
      </c>
      <c r="B94" s="41"/>
      <c r="C94" s="11"/>
      <c r="D94" s="70">
        <v>55</v>
      </c>
      <c r="E94" s="11"/>
      <c r="F94" s="70" t="s">
        <v>218</v>
      </c>
      <c r="G94" s="11"/>
      <c r="H94" s="11"/>
      <c r="I94" s="61">
        <v>2</v>
      </c>
      <c r="J94" s="46">
        <v>120</v>
      </c>
      <c r="K94" s="71">
        <v>25</v>
      </c>
      <c r="L94" s="46">
        <v>3000</v>
      </c>
      <c r="M94" s="11"/>
      <c r="N94" s="57"/>
      <c r="O94" s="58"/>
    </row>
    <row r="95" s="33" customFormat="1" ht="35" customHeight="1" spans="1:15">
      <c r="A95" s="41">
        <v>93</v>
      </c>
      <c r="B95" s="41"/>
      <c r="C95" s="11"/>
      <c r="D95" s="70">
        <v>56</v>
      </c>
      <c r="E95" s="11"/>
      <c r="F95" s="11" t="s">
        <v>220</v>
      </c>
      <c r="G95" s="11"/>
      <c r="H95" s="11"/>
      <c r="I95" s="61">
        <v>2</v>
      </c>
      <c r="J95" s="46">
        <v>120</v>
      </c>
      <c r="K95" s="71">
        <v>45</v>
      </c>
      <c r="L95" s="46">
        <v>5400</v>
      </c>
      <c r="M95" s="11"/>
      <c r="N95" s="57"/>
      <c r="O95" s="58"/>
    </row>
    <row r="96" s="33" customFormat="1" ht="35" customHeight="1" spans="1:15">
      <c r="A96" s="41">
        <v>94</v>
      </c>
      <c r="B96" s="41"/>
      <c r="C96" s="11"/>
      <c r="D96" s="70">
        <v>57</v>
      </c>
      <c r="E96" s="11"/>
      <c r="F96" s="11" t="s">
        <v>228</v>
      </c>
      <c r="G96" s="11"/>
      <c r="H96" s="11"/>
      <c r="I96" s="61">
        <v>2</v>
      </c>
      <c r="J96" s="46">
        <v>120</v>
      </c>
      <c r="K96" s="71">
        <v>110</v>
      </c>
      <c r="L96" s="46">
        <v>13200</v>
      </c>
      <c r="M96" s="11"/>
      <c r="N96" s="57"/>
      <c r="O96" s="58"/>
    </row>
    <row r="97" s="33" customFormat="1" ht="35" customHeight="1" spans="1:15">
      <c r="A97" s="41">
        <v>95</v>
      </c>
      <c r="B97" s="41"/>
      <c r="C97" s="11"/>
      <c r="D97" s="70">
        <v>60</v>
      </c>
      <c r="E97" s="11"/>
      <c r="F97" s="11" t="s">
        <v>229</v>
      </c>
      <c r="G97" s="11"/>
      <c r="H97" s="11"/>
      <c r="I97" s="61">
        <v>2</v>
      </c>
      <c r="J97" s="46">
        <v>120</v>
      </c>
      <c r="K97" s="71">
        <v>553</v>
      </c>
      <c r="L97" s="46">
        <v>66360</v>
      </c>
      <c r="M97" s="11"/>
      <c r="N97" s="57"/>
      <c r="O97" s="58"/>
    </row>
    <row r="98" s="33" customFormat="1" ht="35" customHeight="1" spans="1:15">
      <c r="A98" s="41">
        <v>96</v>
      </c>
      <c r="B98" s="41"/>
      <c r="C98" s="11"/>
      <c r="D98" s="70">
        <v>61</v>
      </c>
      <c r="E98" s="11"/>
      <c r="F98" s="11" t="s">
        <v>230</v>
      </c>
      <c r="G98" s="11"/>
      <c r="H98" s="11"/>
      <c r="I98" s="61">
        <v>2</v>
      </c>
      <c r="J98" s="46">
        <v>120</v>
      </c>
      <c r="K98" s="71">
        <v>150</v>
      </c>
      <c r="L98" s="46">
        <v>18000</v>
      </c>
      <c r="M98" s="11"/>
      <c r="N98" s="57"/>
      <c r="O98" s="58"/>
    </row>
    <row r="99" s="33" customFormat="1" ht="35" customHeight="1" spans="1:15">
      <c r="A99" s="41">
        <v>97</v>
      </c>
      <c r="B99" s="41"/>
      <c r="C99" s="11"/>
      <c r="D99" s="70">
        <v>66</v>
      </c>
      <c r="E99" s="11"/>
      <c r="F99" s="11" t="s">
        <v>231</v>
      </c>
      <c r="G99" s="11"/>
      <c r="H99" s="11"/>
      <c r="I99" s="61">
        <v>2</v>
      </c>
      <c r="J99" s="46">
        <v>120</v>
      </c>
      <c r="K99" s="71">
        <v>120</v>
      </c>
      <c r="L99" s="46">
        <v>14400</v>
      </c>
      <c r="M99" s="11"/>
      <c r="N99" s="57"/>
      <c r="O99" s="58"/>
    </row>
    <row r="100" s="34" customFormat="1" ht="35" customHeight="1" spans="1:15">
      <c r="A100" s="41">
        <v>98</v>
      </c>
      <c r="B100" s="41"/>
      <c r="C100" s="11" t="s">
        <v>232</v>
      </c>
      <c r="D100" s="11">
        <v>1</v>
      </c>
      <c r="E100" s="11" t="s">
        <v>233</v>
      </c>
      <c r="F100" s="11" t="s">
        <v>234</v>
      </c>
      <c r="G100" s="11" t="s">
        <v>235</v>
      </c>
      <c r="H100" s="11" t="s">
        <v>59</v>
      </c>
      <c r="I100" s="11">
        <v>30</v>
      </c>
      <c r="J100" s="46">
        <v>80</v>
      </c>
      <c r="K100" s="72">
        <v>42</v>
      </c>
      <c r="L100" s="46">
        <v>3360</v>
      </c>
      <c r="M100" s="60"/>
      <c r="N100" s="73"/>
      <c r="O100" s="74"/>
    </row>
    <row r="101" s="34" customFormat="1" ht="35" customHeight="1" spans="1:15">
      <c r="A101" s="41">
        <v>99</v>
      </c>
      <c r="B101" s="41"/>
      <c r="C101" s="11"/>
      <c r="D101" s="11">
        <v>2</v>
      </c>
      <c r="E101" s="11"/>
      <c r="F101" s="11" t="s">
        <v>236</v>
      </c>
      <c r="G101" s="11"/>
      <c r="H101" s="11"/>
      <c r="I101" s="11">
        <v>30</v>
      </c>
      <c r="J101" s="46">
        <v>80</v>
      </c>
      <c r="K101" s="72">
        <v>28</v>
      </c>
      <c r="L101" s="46">
        <v>2240</v>
      </c>
      <c r="M101" s="60"/>
      <c r="N101" s="73"/>
      <c r="O101" s="74"/>
    </row>
    <row r="102" s="34" customFormat="1" ht="35" customHeight="1" spans="1:15">
      <c r="A102" s="41">
        <v>100</v>
      </c>
      <c r="B102" s="41"/>
      <c r="C102" s="11"/>
      <c r="D102" s="11">
        <v>5</v>
      </c>
      <c r="E102" s="11"/>
      <c r="F102" s="11" t="s">
        <v>237</v>
      </c>
      <c r="G102" s="11"/>
      <c r="H102" s="11"/>
      <c r="I102" s="11">
        <v>30</v>
      </c>
      <c r="J102" s="46">
        <v>80</v>
      </c>
      <c r="K102" s="75">
        <v>14</v>
      </c>
      <c r="L102" s="46">
        <v>1120</v>
      </c>
      <c r="M102" s="60"/>
      <c r="N102" s="73"/>
      <c r="O102" s="74"/>
    </row>
    <row r="103" s="34" customFormat="1" ht="35" customHeight="1" spans="1:15">
      <c r="A103" s="41">
        <v>101</v>
      </c>
      <c r="B103" s="41"/>
      <c r="C103" s="11"/>
      <c r="D103" s="11">
        <v>22</v>
      </c>
      <c r="E103" s="11"/>
      <c r="F103" s="60" t="s">
        <v>238</v>
      </c>
      <c r="G103" s="11"/>
      <c r="H103" s="11"/>
      <c r="I103" s="11">
        <v>30</v>
      </c>
      <c r="J103" s="46">
        <v>80</v>
      </c>
      <c r="K103" s="75">
        <v>15</v>
      </c>
      <c r="L103" s="46">
        <v>1200</v>
      </c>
      <c r="M103" s="60"/>
      <c r="N103" s="73"/>
      <c r="O103" s="74"/>
    </row>
    <row r="104" s="34" customFormat="1" ht="35" customHeight="1" spans="1:15">
      <c r="A104" s="41">
        <v>102</v>
      </c>
      <c r="B104" s="41"/>
      <c r="C104" s="11"/>
      <c r="D104" s="11">
        <v>24</v>
      </c>
      <c r="E104" s="11"/>
      <c r="F104" s="60" t="s">
        <v>239</v>
      </c>
      <c r="G104" s="11"/>
      <c r="H104" s="11"/>
      <c r="I104" s="11">
        <v>30</v>
      </c>
      <c r="J104" s="46">
        <v>80</v>
      </c>
      <c r="K104" s="75">
        <v>15</v>
      </c>
      <c r="L104" s="46">
        <v>1200</v>
      </c>
      <c r="M104" s="60"/>
      <c r="N104" s="73"/>
      <c r="O104" s="74"/>
    </row>
    <row r="105" s="31" customFormat="1" ht="35" customHeight="1" spans="1:15">
      <c r="A105" s="41">
        <v>103</v>
      </c>
      <c r="B105" s="41"/>
      <c r="C105" s="11" t="s">
        <v>240</v>
      </c>
      <c r="D105" s="11">
        <v>1</v>
      </c>
      <c r="E105" s="11" t="s">
        <v>241</v>
      </c>
      <c r="F105" s="11" t="s">
        <v>242</v>
      </c>
      <c r="G105" s="11" t="s">
        <v>243</v>
      </c>
      <c r="H105" s="11" t="s">
        <v>59</v>
      </c>
      <c r="I105" s="11">
        <v>7</v>
      </c>
      <c r="J105" s="46">
        <v>30</v>
      </c>
      <c r="K105" s="49">
        <v>63</v>
      </c>
      <c r="L105" s="46">
        <v>1890</v>
      </c>
      <c r="M105" s="11"/>
      <c r="N105" s="37"/>
      <c r="O105" s="38"/>
    </row>
    <row r="106" s="31" customFormat="1" ht="35" customHeight="1" spans="1:15">
      <c r="A106" s="41">
        <v>104</v>
      </c>
      <c r="B106" s="41"/>
      <c r="C106" s="11"/>
      <c r="D106" s="11">
        <v>2</v>
      </c>
      <c r="E106" s="11"/>
      <c r="F106" s="11" t="s">
        <v>244</v>
      </c>
      <c r="G106" s="11"/>
      <c r="H106" s="11"/>
      <c r="I106" s="11">
        <v>7</v>
      </c>
      <c r="J106" s="46">
        <v>30</v>
      </c>
      <c r="K106" s="49">
        <v>182</v>
      </c>
      <c r="L106" s="46">
        <v>5460</v>
      </c>
      <c r="M106" s="11"/>
      <c r="N106" s="37"/>
      <c r="O106" s="38"/>
    </row>
    <row r="107" s="31" customFormat="1" ht="35" customHeight="1" spans="1:15">
      <c r="A107" s="41">
        <v>105</v>
      </c>
      <c r="B107" s="41"/>
      <c r="C107" s="11"/>
      <c r="D107" s="11">
        <v>3</v>
      </c>
      <c r="E107" s="11"/>
      <c r="F107" s="11" t="s">
        <v>245</v>
      </c>
      <c r="G107" s="11"/>
      <c r="H107" s="11"/>
      <c r="I107" s="11">
        <v>7</v>
      </c>
      <c r="J107" s="46">
        <v>30</v>
      </c>
      <c r="K107" s="49">
        <v>28</v>
      </c>
      <c r="L107" s="46">
        <v>840</v>
      </c>
      <c r="M107" s="11"/>
      <c r="N107" s="37"/>
      <c r="O107" s="38"/>
    </row>
    <row r="108" s="31" customFormat="1" ht="35" customHeight="1" spans="1:15">
      <c r="A108" s="41">
        <v>106</v>
      </c>
      <c r="B108" s="41"/>
      <c r="C108" s="11"/>
      <c r="D108" s="11">
        <v>4</v>
      </c>
      <c r="E108" s="11"/>
      <c r="F108" s="11" t="s">
        <v>246</v>
      </c>
      <c r="G108" s="11"/>
      <c r="H108" s="11"/>
      <c r="I108" s="11">
        <v>7</v>
      </c>
      <c r="J108" s="46">
        <v>30</v>
      </c>
      <c r="K108" s="49">
        <v>56</v>
      </c>
      <c r="L108" s="46">
        <v>1680</v>
      </c>
      <c r="M108" s="11"/>
      <c r="N108" s="37"/>
      <c r="O108" s="38"/>
    </row>
    <row r="109" s="31" customFormat="1" ht="35" customHeight="1" spans="1:15">
      <c r="A109" s="41">
        <v>107</v>
      </c>
      <c r="B109" s="41"/>
      <c r="C109" s="11"/>
      <c r="D109" s="11">
        <v>5</v>
      </c>
      <c r="E109" s="11"/>
      <c r="F109" s="11" t="s">
        <v>186</v>
      </c>
      <c r="G109" s="11"/>
      <c r="H109" s="11"/>
      <c r="I109" s="11">
        <v>7</v>
      </c>
      <c r="J109" s="46">
        <v>30</v>
      </c>
      <c r="K109" s="49">
        <v>100</v>
      </c>
      <c r="L109" s="46">
        <v>3000</v>
      </c>
      <c r="M109" s="11"/>
      <c r="N109" s="37"/>
      <c r="O109" s="38"/>
    </row>
    <row r="110" s="31" customFormat="1" ht="35" customHeight="1" spans="1:15">
      <c r="A110" s="41">
        <v>108</v>
      </c>
      <c r="B110" s="41"/>
      <c r="C110" s="11"/>
      <c r="D110" s="11">
        <v>7</v>
      </c>
      <c r="E110" s="11"/>
      <c r="F110" s="11" t="s">
        <v>247</v>
      </c>
      <c r="G110" s="11"/>
      <c r="H110" s="11"/>
      <c r="I110" s="11">
        <v>7</v>
      </c>
      <c r="J110" s="46">
        <v>30</v>
      </c>
      <c r="K110" s="72">
        <v>75</v>
      </c>
      <c r="L110" s="46">
        <v>2250</v>
      </c>
      <c r="M110" s="11"/>
      <c r="N110" s="37"/>
      <c r="O110" s="38"/>
    </row>
    <row r="111" s="33" customFormat="1" ht="35" customHeight="1" spans="1:15">
      <c r="A111" s="41">
        <v>109</v>
      </c>
      <c r="B111" s="41"/>
      <c r="C111" s="41" t="s">
        <v>17</v>
      </c>
      <c r="D111" s="43">
        <v>1</v>
      </c>
      <c r="E111" s="44" t="s">
        <v>248</v>
      </c>
      <c r="F111" s="62" t="s">
        <v>245</v>
      </c>
      <c r="G111" s="45" t="s">
        <v>249</v>
      </c>
      <c r="H111" s="41" t="s">
        <v>59</v>
      </c>
      <c r="I111" s="41">
        <v>4</v>
      </c>
      <c r="J111" s="46">
        <v>200</v>
      </c>
      <c r="K111" s="46">
        <v>14</v>
      </c>
      <c r="L111" s="46">
        <v>2800</v>
      </c>
      <c r="M111" s="45"/>
      <c r="N111" s="57"/>
      <c r="O111" s="58"/>
    </row>
    <row r="112" s="33" customFormat="1" ht="35" customHeight="1" spans="1:15">
      <c r="A112" s="41">
        <v>110</v>
      </c>
      <c r="B112" s="41"/>
      <c r="C112" s="41"/>
      <c r="D112" s="43">
        <v>5</v>
      </c>
      <c r="E112" s="44"/>
      <c r="F112" s="62" t="s">
        <v>250</v>
      </c>
      <c r="G112" s="45"/>
      <c r="H112" s="41"/>
      <c r="I112" s="41">
        <v>4</v>
      </c>
      <c r="J112" s="46">
        <v>300</v>
      </c>
      <c r="K112" s="46">
        <v>525</v>
      </c>
      <c r="L112" s="46">
        <v>157500</v>
      </c>
      <c r="M112" s="45"/>
      <c r="N112" s="57"/>
      <c r="O112" s="58"/>
    </row>
    <row r="113" s="33" customFormat="1" ht="35" customHeight="1" spans="1:15">
      <c r="A113" s="41">
        <v>111</v>
      </c>
      <c r="B113" s="41"/>
      <c r="C113" s="41"/>
      <c r="D113" s="43">
        <v>7</v>
      </c>
      <c r="E113" s="44"/>
      <c r="F113" s="62" t="s">
        <v>251</v>
      </c>
      <c r="G113" s="45"/>
      <c r="H113" s="41"/>
      <c r="I113" s="41">
        <v>4</v>
      </c>
      <c r="J113" s="46">
        <v>220</v>
      </c>
      <c r="K113" s="46">
        <v>84</v>
      </c>
      <c r="L113" s="46">
        <v>18480</v>
      </c>
      <c r="M113" s="45"/>
      <c r="N113" s="57"/>
      <c r="O113" s="58"/>
    </row>
    <row r="114" s="33" customFormat="1" ht="35" customHeight="1" spans="1:15">
      <c r="A114" s="41">
        <v>112</v>
      </c>
      <c r="B114" s="41"/>
      <c r="C114" s="41"/>
      <c r="D114" s="43">
        <v>10</v>
      </c>
      <c r="E114" s="44"/>
      <c r="F114" s="62" t="s">
        <v>252</v>
      </c>
      <c r="G114" s="45"/>
      <c r="H114" s="41"/>
      <c r="I114" s="41">
        <v>4</v>
      </c>
      <c r="J114" s="46">
        <v>220</v>
      </c>
      <c r="K114" s="46">
        <v>70</v>
      </c>
      <c r="L114" s="46">
        <v>15400</v>
      </c>
      <c r="M114" s="45"/>
      <c r="N114" s="57"/>
      <c r="O114" s="58"/>
    </row>
    <row r="115" s="33" customFormat="1" ht="35" customHeight="1" spans="1:15">
      <c r="A115" s="41">
        <v>113</v>
      </c>
      <c r="B115" s="41"/>
      <c r="C115" s="41"/>
      <c r="D115" s="43">
        <v>22</v>
      </c>
      <c r="E115" s="44"/>
      <c r="F115" s="62" t="s">
        <v>253</v>
      </c>
      <c r="G115" s="45"/>
      <c r="H115" s="41"/>
      <c r="I115" s="41">
        <v>2</v>
      </c>
      <c r="J115" s="46">
        <v>220</v>
      </c>
      <c r="K115" s="46">
        <v>560</v>
      </c>
      <c r="L115" s="46">
        <v>123200</v>
      </c>
      <c r="M115" s="45"/>
      <c r="N115" s="57"/>
      <c r="O115" s="58"/>
    </row>
    <row r="116" s="33" customFormat="1" ht="35" customHeight="1" spans="1:15">
      <c r="A116" s="41">
        <v>114</v>
      </c>
      <c r="B116" s="41"/>
      <c r="C116" s="41"/>
      <c r="D116" s="48">
        <v>11</v>
      </c>
      <c r="E116" s="45" t="s">
        <v>61</v>
      </c>
      <c r="F116" s="41" t="s">
        <v>61</v>
      </c>
      <c r="G116" s="45" t="s">
        <v>254</v>
      </c>
      <c r="H116" s="41" t="s">
        <v>63</v>
      </c>
      <c r="I116" s="41">
        <v>10</v>
      </c>
      <c r="J116" s="46">
        <v>2000</v>
      </c>
      <c r="K116" s="49">
        <v>28</v>
      </c>
      <c r="L116" s="46">
        <v>56000</v>
      </c>
      <c r="M116" s="41" t="s">
        <v>64</v>
      </c>
      <c r="N116" s="57"/>
      <c r="O116" s="58"/>
    </row>
    <row r="117" s="33" customFormat="1" ht="35" customHeight="1" spans="1:15">
      <c r="A117" s="41">
        <v>115</v>
      </c>
      <c r="B117" s="41"/>
      <c r="C117" s="41" t="s">
        <v>17</v>
      </c>
      <c r="D117" s="43">
        <v>1</v>
      </c>
      <c r="E117" s="44" t="s">
        <v>255</v>
      </c>
      <c r="F117" s="62" t="s">
        <v>245</v>
      </c>
      <c r="G117" s="45" t="s">
        <v>249</v>
      </c>
      <c r="H117" s="41" t="s">
        <v>59</v>
      </c>
      <c r="I117" s="41">
        <v>1</v>
      </c>
      <c r="J117" s="46">
        <v>200</v>
      </c>
      <c r="K117" s="46">
        <v>14</v>
      </c>
      <c r="L117" s="46">
        <v>2800</v>
      </c>
      <c r="M117" s="45"/>
      <c r="N117" s="57"/>
      <c r="O117" s="58"/>
    </row>
    <row r="118" s="33" customFormat="1" ht="35" customHeight="1" spans="1:15">
      <c r="A118" s="41">
        <v>116</v>
      </c>
      <c r="B118" s="41"/>
      <c r="C118" s="41"/>
      <c r="D118" s="43">
        <v>5</v>
      </c>
      <c r="E118" s="44"/>
      <c r="F118" s="62" t="s">
        <v>250</v>
      </c>
      <c r="G118" s="45"/>
      <c r="H118" s="41"/>
      <c r="I118" s="41">
        <v>1</v>
      </c>
      <c r="J118" s="46">
        <v>300</v>
      </c>
      <c r="K118" s="46">
        <v>525</v>
      </c>
      <c r="L118" s="46">
        <v>157500</v>
      </c>
      <c r="M118" s="45"/>
      <c r="N118" s="57"/>
      <c r="O118" s="58"/>
    </row>
    <row r="119" s="33" customFormat="1" ht="35" customHeight="1" spans="1:15">
      <c r="A119" s="41">
        <v>117</v>
      </c>
      <c r="B119" s="41"/>
      <c r="C119" s="41"/>
      <c r="D119" s="43">
        <v>7</v>
      </c>
      <c r="E119" s="44"/>
      <c r="F119" s="62" t="s">
        <v>251</v>
      </c>
      <c r="G119" s="45"/>
      <c r="H119" s="41"/>
      <c r="I119" s="41">
        <v>1</v>
      </c>
      <c r="J119" s="46">
        <v>220</v>
      </c>
      <c r="K119" s="46">
        <v>84</v>
      </c>
      <c r="L119" s="46">
        <v>18480</v>
      </c>
      <c r="M119" s="45"/>
      <c r="N119" s="57"/>
      <c r="O119" s="58"/>
    </row>
    <row r="120" s="33" customFormat="1" ht="35" customHeight="1" spans="1:15">
      <c r="A120" s="41">
        <v>118</v>
      </c>
      <c r="B120" s="41"/>
      <c r="C120" s="41"/>
      <c r="D120" s="43">
        <v>10</v>
      </c>
      <c r="E120" s="44"/>
      <c r="F120" s="62" t="s">
        <v>252</v>
      </c>
      <c r="G120" s="45"/>
      <c r="H120" s="41"/>
      <c r="I120" s="41">
        <v>1</v>
      </c>
      <c r="J120" s="46">
        <v>220</v>
      </c>
      <c r="K120" s="46">
        <v>70</v>
      </c>
      <c r="L120" s="46">
        <v>15400</v>
      </c>
      <c r="M120" s="45"/>
      <c r="N120" s="57"/>
      <c r="O120" s="58"/>
    </row>
    <row r="121" s="33" customFormat="1" ht="35" customHeight="1" spans="1:15">
      <c r="A121" s="41">
        <v>119</v>
      </c>
      <c r="B121" s="41"/>
      <c r="C121" s="41"/>
      <c r="D121" s="43">
        <v>23</v>
      </c>
      <c r="E121" s="44"/>
      <c r="F121" s="62" t="s">
        <v>256</v>
      </c>
      <c r="G121" s="45"/>
      <c r="H121" s="41"/>
      <c r="I121" s="41">
        <v>1</v>
      </c>
      <c r="J121" s="46">
        <v>220</v>
      </c>
      <c r="K121" s="46">
        <v>560</v>
      </c>
      <c r="L121" s="46">
        <v>123200</v>
      </c>
      <c r="M121" s="45"/>
      <c r="N121" s="57"/>
      <c r="O121" s="58"/>
    </row>
    <row r="122" s="33" customFormat="1" ht="35" customHeight="1" spans="1:15">
      <c r="A122" s="41">
        <v>120</v>
      </c>
      <c r="B122" s="41"/>
      <c r="C122" s="41" t="s">
        <v>257</v>
      </c>
      <c r="D122" s="48">
        <v>1</v>
      </c>
      <c r="E122" s="45" t="s">
        <v>258</v>
      </c>
      <c r="F122" s="61" t="s">
        <v>259</v>
      </c>
      <c r="G122" s="45" t="s">
        <v>260</v>
      </c>
      <c r="H122" s="11" t="s">
        <v>63</v>
      </c>
      <c r="I122" s="11">
        <v>2</v>
      </c>
      <c r="J122" s="46">
        <v>220</v>
      </c>
      <c r="K122" s="63">
        <v>28</v>
      </c>
      <c r="L122" s="46">
        <v>6160</v>
      </c>
      <c r="M122" s="61"/>
      <c r="N122" s="57"/>
      <c r="O122" s="58"/>
    </row>
    <row r="123" s="33" customFormat="1" ht="35" customHeight="1" spans="1:15">
      <c r="A123" s="41">
        <v>121</v>
      </c>
      <c r="B123" s="41"/>
      <c r="C123" s="41"/>
      <c r="D123" s="48">
        <v>5</v>
      </c>
      <c r="E123" s="45"/>
      <c r="F123" s="61" t="s">
        <v>67</v>
      </c>
      <c r="G123" s="45" t="s">
        <v>68</v>
      </c>
      <c r="H123" s="61" t="s">
        <v>217</v>
      </c>
      <c r="I123" s="61">
        <v>2</v>
      </c>
      <c r="J123" s="46">
        <v>15</v>
      </c>
      <c r="K123" s="49">
        <v>1250</v>
      </c>
      <c r="L123" s="46">
        <v>18750</v>
      </c>
      <c r="M123" s="61"/>
      <c r="N123" s="57"/>
      <c r="O123" s="58"/>
    </row>
    <row r="124" s="33" customFormat="1" ht="35" customHeight="1" spans="1:15">
      <c r="A124" s="41">
        <v>122</v>
      </c>
      <c r="B124" s="41"/>
      <c r="C124" s="11" t="s">
        <v>261</v>
      </c>
      <c r="D124" s="11">
        <v>1</v>
      </c>
      <c r="E124" s="70" t="s">
        <v>262</v>
      </c>
      <c r="F124" s="11" t="s">
        <v>83</v>
      </c>
      <c r="G124" s="70" t="s">
        <v>263</v>
      </c>
      <c r="H124" s="11" t="s">
        <v>59</v>
      </c>
      <c r="I124" s="11">
        <v>2</v>
      </c>
      <c r="J124" s="46">
        <v>20</v>
      </c>
      <c r="K124" s="72">
        <v>63</v>
      </c>
      <c r="L124" s="46">
        <v>1260</v>
      </c>
      <c r="M124" s="41"/>
      <c r="N124" s="57"/>
      <c r="O124" s="58"/>
    </row>
    <row r="125" s="33" customFormat="1" ht="35" customHeight="1" spans="1:15">
      <c r="A125" s="41">
        <v>123</v>
      </c>
      <c r="B125" s="41"/>
      <c r="C125" s="11"/>
      <c r="D125" s="11">
        <v>2</v>
      </c>
      <c r="E125" s="70"/>
      <c r="F125" s="11" t="s">
        <v>137</v>
      </c>
      <c r="G125" s="70"/>
      <c r="H125" s="11"/>
      <c r="I125" s="11">
        <v>2</v>
      </c>
      <c r="J125" s="46">
        <v>20</v>
      </c>
      <c r="K125" s="72">
        <v>84</v>
      </c>
      <c r="L125" s="46">
        <v>1680</v>
      </c>
      <c r="M125" s="41"/>
      <c r="N125" s="57"/>
      <c r="O125" s="58"/>
    </row>
    <row r="126" s="33" customFormat="1" ht="35" customHeight="1" spans="1:15">
      <c r="A126" s="41">
        <v>124</v>
      </c>
      <c r="B126" s="41"/>
      <c r="C126" s="11"/>
      <c r="D126" s="11">
        <v>8</v>
      </c>
      <c r="E126" s="70"/>
      <c r="F126" s="11" t="s">
        <v>264</v>
      </c>
      <c r="G126" s="70"/>
      <c r="H126" s="11"/>
      <c r="I126" s="11">
        <v>2</v>
      </c>
      <c r="J126" s="46">
        <v>20</v>
      </c>
      <c r="K126" s="72">
        <v>56</v>
      </c>
      <c r="L126" s="46">
        <v>1120</v>
      </c>
      <c r="M126" s="41"/>
      <c r="N126" s="57"/>
      <c r="O126" s="58"/>
    </row>
    <row r="127" s="33" customFormat="1" ht="35" customHeight="1" spans="1:15">
      <c r="A127" s="41">
        <v>125</v>
      </c>
      <c r="B127" s="41"/>
      <c r="C127" s="41" t="s">
        <v>69</v>
      </c>
      <c r="D127" s="48">
        <v>2</v>
      </c>
      <c r="E127" s="44" t="s">
        <v>70</v>
      </c>
      <c r="F127" s="11" t="s">
        <v>71</v>
      </c>
      <c r="G127" s="41" t="s">
        <v>72</v>
      </c>
      <c r="H127" s="44" t="s">
        <v>59</v>
      </c>
      <c r="I127" s="11">
        <v>2</v>
      </c>
      <c r="J127" s="46">
        <v>15</v>
      </c>
      <c r="K127" s="49">
        <v>84</v>
      </c>
      <c r="L127" s="46">
        <v>1260</v>
      </c>
      <c r="M127" s="41"/>
      <c r="N127" s="57"/>
      <c r="O127" s="58"/>
    </row>
    <row r="128" s="33" customFormat="1" ht="35" customHeight="1" spans="1:15">
      <c r="A128" s="41">
        <v>126</v>
      </c>
      <c r="B128" s="41"/>
      <c r="C128" s="41"/>
      <c r="D128" s="48">
        <v>3</v>
      </c>
      <c r="E128" s="44"/>
      <c r="F128" s="11" t="s">
        <v>73</v>
      </c>
      <c r="G128" s="41"/>
      <c r="H128" s="44"/>
      <c r="I128" s="11">
        <v>2</v>
      </c>
      <c r="J128" s="46">
        <v>15</v>
      </c>
      <c r="K128" s="49">
        <v>45.5</v>
      </c>
      <c r="L128" s="46">
        <v>682.5</v>
      </c>
      <c r="M128" s="41"/>
      <c r="N128" s="57"/>
      <c r="O128" s="58"/>
    </row>
    <row r="129" s="33" customFormat="1" ht="35" customHeight="1" spans="1:15">
      <c r="A129" s="41">
        <v>127</v>
      </c>
      <c r="B129" s="41"/>
      <c r="C129" s="41"/>
      <c r="D129" s="48">
        <v>7</v>
      </c>
      <c r="E129" s="44"/>
      <c r="F129" s="11" t="s">
        <v>74</v>
      </c>
      <c r="G129" s="41"/>
      <c r="H129" s="44"/>
      <c r="I129" s="11">
        <v>2</v>
      </c>
      <c r="J129" s="46">
        <v>15</v>
      </c>
      <c r="K129" s="49">
        <v>184.1</v>
      </c>
      <c r="L129" s="46">
        <v>2761.5</v>
      </c>
      <c r="M129" s="41"/>
      <c r="N129" s="57"/>
      <c r="O129" s="58"/>
    </row>
    <row r="130" s="33" customFormat="1" ht="35" customHeight="1" spans="1:15">
      <c r="A130" s="41">
        <v>128</v>
      </c>
      <c r="B130" s="41"/>
      <c r="C130" s="41" t="s">
        <v>265</v>
      </c>
      <c r="D130" s="43">
        <v>1</v>
      </c>
      <c r="E130" s="45" t="s">
        <v>266</v>
      </c>
      <c r="F130" s="62" t="s">
        <v>267</v>
      </c>
      <c r="G130" s="41" t="s">
        <v>268</v>
      </c>
      <c r="H130" s="41" t="s">
        <v>269</v>
      </c>
      <c r="I130" s="41">
        <v>4</v>
      </c>
      <c r="J130" s="46">
        <v>50</v>
      </c>
      <c r="K130" s="46">
        <v>24.5</v>
      </c>
      <c r="L130" s="46">
        <v>1225</v>
      </c>
      <c r="M130" s="45"/>
      <c r="N130" s="57"/>
      <c r="O130" s="58"/>
    </row>
    <row r="131" s="33" customFormat="1" ht="35" customHeight="1" spans="1:15">
      <c r="A131" s="41">
        <v>129</v>
      </c>
      <c r="B131" s="41"/>
      <c r="C131" s="41"/>
      <c r="D131" s="43">
        <v>3</v>
      </c>
      <c r="E131" s="45"/>
      <c r="F131" s="62" t="s">
        <v>270</v>
      </c>
      <c r="G131" s="41"/>
      <c r="H131" s="41"/>
      <c r="I131" s="41">
        <v>4</v>
      </c>
      <c r="J131" s="46">
        <v>50</v>
      </c>
      <c r="K131" s="46">
        <v>24.5</v>
      </c>
      <c r="L131" s="46">
        <v>1225</v>
      </c>
      <c r="M131" s="45"/>
      <c r="N131" s="57"/>
      <c r="O131" s="58"/>
    </row>
    <row r="132" s="33" customFormat="1" ht="35" customHeight="1" spans="1:15">
      <c r="A132" s="41">
        <v>130</v>
      </c>
      <c r="B132" s="41"/>
      <c r="C132" s="41"/>
      <c r="D132" s="43">
        <v>7</v>
      </c>
      <c r="E132" s="45"/>
      <c r="F132" s="62" t="s">
        <v>271</v>
      </c>
      <c r="G132" s="41"/>
      <c r="H132" s="41"/>
      <c r="I132" s="41">
        <v>4</v>
      </c>
      <c r="J132" s="46">
        <v>50</v>
      </c>
      <c r="K132" s="46">
        <v>231</v>
      </c>
      <c r="L132" s="46">
        <v>11550</v>
      </c>
      <c r="M132" s="45"/>
      <c r="N132" s="57"/>
      <c r="O132" s="58"/>
    </row>
    <row r="133" s="33" customFormat="1" ht="35" customHeight="1" spans="1:15">
      <c r="A133" s="41">
        <v>131</v>
      </c>
      <c r="B133" s="41"/>
      <c r="C133" s="41"/>
      <c r="D133" s="43">
        <v>8</v>
      </c>
      <c r="E133" s="45"/>
      <c r="F133" s="62" t="s">
        <v>272</v>
      </c>
      <c r="G133" s="41"/>
      <c r="H133" s="41"/>
      <c r="I133" s="41">
        <v>4</v>
      </c>
      <c r="J133" s="46">
        <v>50</v>
      </c>
      <c r="K133" s="46">
        <v>84</v>
      </c>
      <c r="L133" s="46">
        <v>4200</v>
      </c>
      <c r="M133" s="45"/>
      <c r="N133" s="57"/>
      <c r="O133" s="58"/>
    </row>
    <row r="134" s="33" customFormat="1" ht="41" customHeight="1" spans="1:15">
      <c r="A134" s="41">
        <v>132</v>
      </c>
      <c r="B134" s="41"/>
      <c r="C134" s="41"/>
      <c r="D134" s="43">
        <v>20</v>
      </c>
      <c r="E134" s="45"/>
      <c r="F134" s="62" t="s">
        <v>273</v>
      </c>
      <c r="G134" s="41"/>
      <c r="H134" s="41"/>
      <c r="I134" s="41">
        <v>4</v>
      </c>
      <c r="J134" s="46">
        <v>50</v>
      </c>
      <c r="K134" s="46">
        <v>350</v>
      </c>
      <c r="L134" s="46">
        <v>17500</v>
      </c>
      <c r="M134" s="45"/>
      <c r="N134" s="57"/>
      <c r="O134" s="58"/>
    </row>
    <row r="135" s="33" customFormat="1" ht="40" customHeight="1" spans="1:15">
      <c r="A135" s="41">
        <v>133</v>
      </c>
      <c r="B135" s="41"/>
      <c r="C135" s="41"/>
      <c r="D135" s="43">
        <v>23</v>
      </c>
      <c r="E135" s="45"/>
      <c r="F135" s="11" t="s">
        <v>274</v>
      </c>
      <c r="G135" s="41"/>
      <c r="H135" s="41"/>
      <c r="I135" s="41">
        <v>4</v>
      </c>
      <c r="J135" s="46">
        <v>50</v>
      </c>
      <c r="K135" s="46">
        <v>240</v>
      </c>
      <c r="L135" s="46">
        <v>12000</v>
      </c>
      <c r="M135" s="45"/>
      <c r="N135" s="57"/>
      <c r="O135" s="58"/>
    </row>
    <row r="136" s="32" customFormat="1" ht="53" customHeight="1" spans="1:15">
      <c r="A136" s="41">
        <v>134</v>
      </c>
      <c r="B136" s="41"/>
      <c r="C136" s="41" t="s">
        <v>275</v>
      </c>
      <c r="D136" s="48">
        <v>1</v>
      </c>
      <c r="E136" s="45" t="s">
        <v>276</v>
      </c>
      <c r="F136" s="11" t="s">
        <v>83</v>
      </c>
      <c r="G136" s="41" t="s">
        <v>268</v>
      </c>
      <c r="H136" s="42" t="s">
        <v>277</v>
      </c>
      <c r="I136" s="41">
        <v>6</v>
      </c>
      <c r="J136" s="46">
        <v>50</v>
      </c>
      <c r="K136" s="49">
        <v>161</v>
      </c>
      <c r="L136" s="46">
        <v>8050</v>
      </c>
      <c r="M136" s="45"/>
      <c r="N136" s="54"/>
      <c r="O136" s="55"/>
    </row>
    <row r="137" s="32" customFormat="1" ht="47" customHeight="1" spans="1:15">
      <c r="A137" s="41">
        <v>135</v>
      </c>
      <c r="B137" s="41"/>
      <c r="C137" s="41"/>
      <c r="D137" s="48">
        <v>2</v>
      </c>
      <c r="E137" s="45"/>
      <c r="F137" s="11" t="s">
        <v>137</v>
      </c>
      <c r="G137" s="41"/>
      <c r="H137" s="56"/>
      <c r="I137" s="41">
        <v>6</v>
      </c>
      <c r="J137" s="46">
        <v>50</v>
      </c>
      <c r="K137" s="49">
        <v>175</v>
      </c>
      <c r="L137" s="46">
        <v>8750</v>
      </c>
      <c r="M137" s="45"/>
      <c r="N137" s="54"/>
      <c r="O137" s="55"/>
    </row>
    <row r="138" s="32" customFormat="1" ht="35" customHeight="1" spans="1:15">
      <c r="A138" s="41">
        <v>136</v>
      </c>
      <c r="B138" s="41"/>
      <c r="C138" s="41"/>
      <c r="D138" s="48">
        <v>3</v>
      </c>
      <c r="E138" s="45"/>
      <c r="F138" s="11" t="s">
        <v>278</v>
      </c>
      <c r="G138" s="41"/>
      <c r="H138" s="42" t="s">
        <v>279</v>
      </c>
      <c r="I138" s="41">
        <v>6</v>
      </c>
      <c r="J138" s="46">
        <v>50</v>
      </c>
      <c r="K138" s="49">
        <v>231</v>
      </c>
      <c r="L138" s="46">
        <v>11550</v>
      </c>
      <c r="M138" s="45"/>
      <c r="N138" s="54"/>
      <c r="O138" s="55"/>
    </row>
    <row r="139" s="32" customFormat="1" ht="35" customHeight="1" spans="1:15">
      <c r="A139" s="41">
        <v>137</v>
      </c>
      <c r="B139" s="41"/>
      <c r="C139" s="41"/>
      <c r="D139" s="48">
        <v>4</v>
      </c>
      <c r="E139" s="45"/>
      <c r="F139" s="11" t="s">
        <v>280</v>
      </c>
      <c r="G139" s="41"/>
      <c r="H139" s="56"/>
      <c r="I139" s="41">
        <v>6</v>
      </c>
      <c r="J139" s="46">
        <v>50</v>
      </c>
      <c r="K139" s="49">
        <v>175</v>
      </c>
      <c r="L139" s="46">
        <v>8750</v>
      </c>
      <c r="M139" s="45"/>
      <c r="N139" s="54"/>
      <c r="O139" s="55"/>
    </row>
    <row r="140" s="32" customFormat="1" ht="35" customHeight="1" spans="1:15">
      <c r="A140" s="41">
        <v>138</v>
      </c>
      <c r="B140" s="41"/>
      <c r="C140" s="42" t="s">
        <v>281</v>
      </c>
      <c r="D140" s="48">
        <v>1</v>
      </c>
      <c r="E140" s="41" t="s">
        <v>282</v>
      </c>
      <c r="F140" s="11" t="s">
        <v>283</v>
      </c>
      <c r="G140" s="41" t="s">
        <v>268</v>
      </c>
      <c r="H140" s="41" t="s">
        <v>59</v>
      </c>
      <c r="I140" s="41">
        <v>4</v>
      </c>
      <c r="J140" s="46">
        <v>20</v>
      </c>
      <c r="K140" s="49">
        <v>32.9</v>
      </c>
      <c r="L140" s="46">
        <v>658</v>
      </c>
      <c r="M140" s="45"/>
      <c r="N140" s="54"/>
      <c r="O140" s="55"/>
    </row>
    <row r="141" s="32" customFormat="1" ht="35" customHeight="1" spans="1:15">
      <c r="A141" s="41">
        <v>139</v>
      </c>
      <c r="B141" s="41"/>
      <c r="C141" s="47"/>
      <c r="D141" s="11">
        <v>2</v>
      </c>
      <c r="E141" s="41"/>
      <c r="F141" s="11" t="s">
        <v>284</v>
      </c>
      <c r="G141" s="41"/>
      <c r="H141" s="41"/>
      <c r="I141" s="41">
        <v>4</v>
      </c>
      <c r="J141" s="46">
        <v>20</v>
      </c>
      <c r="K141" s="72">
        <v>186.9</v>
      </c>
      <c r="L141" s="46">
        <v>3738</v>
      </c>
      <c r="M141" s="45"/>
      <c r="N141" s="54"/>
      <c r="O141" s="55"/>
    </row>
    <row r="142" s="32" customFormat="1" ht="35" customHeight="1" spans="1:15">
      <c r="A142" s="41">
        <v>140</v>
      </c>
      <c r="B142" s="41"/>
      <c r="C142" s="47"/>
      <c r="D142" s="11">
        <v>3</v>
      </c>
      <c r="E142" s="41"/>
      <c r="F142" s="11" t="s">
        <v>285</v>
      </c>
      <c r="G142" s="41"/>
      <c r="H142" s="41"/>
      <c r="I142" s="41">
        <v>4</v>
      </c>
      <c r="J142" s="46">
        <v>20</v>
      </c>
      <c r="K142" s="72">
        <v>65.1</v>
      </c>
      <c r="L142" s="46">
        <v>1302</v>
      </c>
      <c r="M142" s="45"/>
      <c r="N142" s="54"/>
      <c r="O142" s="55"/>
    </row>
    <row r="143" s="32" customFormat="1" ht="35" customHeight="1" spans="1:15">
      <c r="A143" s="41">
        <v>141</v>
      </c>
      <c r="B143" s="41"/>
      <c r="C143" s="47"/>
      <c r="D143" s="48">
        <v>5</v>
      </c>
      <c r="E143" s="41"/>
      <c r="F143" s="11" t="s">
        <v>286</v>
      </c>
      <c r="G143" s="41"/>
      <c r="H143" s="41"/>
      <c r="I143" s="41">
        <v>4</v>
      </c>
      <c r="J143" s="46">
        <v>20</v>
      </c>
      <c r="K143" s="49">
        <v>65.1</v>
      </c>
      <c r="L143" s="46">
        <v>1302</v>
      </c>
      <c r="M143" s="45"/>
      <c r="N143" s="54"/>
      <c r="O143" s="55"/>
    </row>
    <row r="144" s="32" customFormat="1" ht="35" customHeight="1" spans="1:15">
      <c r="A144" s="41">
        <v>142</v>
      </c>
      <c r="B144" s="41"/>
      <c r="C144" s="41" t="s">
        <v>287</v>
      </c>
      <c r="D144" s="48">
        <v>1</v>
      </c>
      <c r="E144" s="42" t="s">
        <v>288</v>
      </c>
      <c r="F144" s="23" t="s">
        <v>267</v>
      </c>
      <c r="G144" s="41"/>
      <c r="H144" s="41" t="s">
        <v>59</v>
      </c>
      <c r="I144" s="41">
        <v>6</v>
      </c>
      <c r="J144" s="46"/>
      <c r="K144" s="49"/>
      <c r="L144" s="46"/>
      <c r="M144" s="45"/>
      <c r="N144" s="54"/>
      <c r="O144" s="55"/>
    </row>
    <row r="145" s="32" customFormat="1" ht="35" customHeight="1" spans="1:15">
      <c r="A145" s="41">
        <v>143</v>
      </c>
      <c r="B145" s="41"/>
      <c r="C145" s="41"/>
      <c r="D145" s="48">
        <v>2</v>
      </c>
      <c r="E145" s="47"/>
      <c r="F145" s="76" t="s">
        <v>290</v>
      </c>
      <c r="G145" s="41"/>
      <c r="H145" s="41" t="s">
        <v>59</v>
      </c>
      <c r="I145" s="41">
        <v>6</v>
      </c>
      <c r="J145" s="46"/>
      <c r="K145" s="49"/>
      <c r="L145" s="46"/>
      <c r="M145" s="45"/>
      <c r="N145" s="54"/>
      <c r="O145" s="55"/>
    </row>
    <row r="146" s="32" customFormat="1" ht="35" customHeight="1" spans="1:15">
      <c r="A146" s="41">
        <v>144</v>
      </c>
      <c r="B146" s="41"/>
      <c r="C146" s="41"/>
      <c r="D146" s="48">
        <v>3</v>
      </c>
      <c r="E146" s="47"/>
      <c r="F146" s="77" t="s">
        <v>291</v>
      </c>
      <c r="G146" s="41"/>
      <c r="H146" s="41" t="s">
        <v>59</v>
      </c>
      <c r="I146" s="41">
        <v>6</v>
      </c>
      <c r="J146" s="46"/>
      <c r="K146" s="49"/>
      <c r="L146" s="46"/>
      <c r="M146" s="45"/>
      <c r="N146" s="54"/>
      <c r="O146" s="55"/>
    </row>
    <row r="147" s="32" customFormat="1" ht="35" customHeight="1" spans="1:15">
      <c r="A147" s="41">
        <v>145</v>
      </c>
      <c r="B147" s="41"/>
      <c r="C147" s="41"/>
      <c r="D147" s="48">
        <v>4</v>
      </c>
      <c r="E147" s="47"/>
      <c r="F147" s="41" t="s">
        <v>292</v>
      </c>
      <c r="G147" s="41"/>
      <c r="H147" s="41" t="s">
        <v>59</v>
      </c>
      <c r="I147" s="41">
        <v>6</v>
      </c>
      <c r="J147" s="46"/>
      <c r="K147" s="49"/>
      <c r="L147" s="46"/>
      <c r="M147" s="45"/>
      <c r="N147" s="54"/>
      <c r="O147" s="55"/>
    </row>
    <row r="148" s="32" customFormat="1" ht="35" customHeight="1" spans="1:15">
      <c r="A148" s="41">
        <v>146</v>
      </c>
      <c r="B148" s="41"/>
      <c r="C148" s="41"/>
      <c r="D148" s="48">
        <v>9</v>
      </c>
      <c r="E148" s="56"/>
      <c r="F148" s="23" t="s">
        <v>293</v>
      </c>
      <c r="G148" s="41"/>
      <c r="H148" s="41" t="s">
        <v>59</v>
      </c>
      <c r="I148" s="41">
        <v>6</v>
      </c>
      <c r="J148" s="46"/>
      <c r="K148" s="49"/>
      <c r="L148" s="46"/>
      <c r="M148" s="45"/>
      <c r="N148" s="54"/>
      <c r="O148" s="55"/>
    </row>
    <row r="149" s="32" customFormat="1" ht="35" customHeight="1" spans="1:15">
      <c r="A149" s="41">
        <v>147</v>
      </c>
      <c r="B149" s="41"/>
      <c r="C149" s="42" t="s">
        <v>296</v>
      </c>
      <c r="D149" s="48">
        <v>1</v>
      </c>
      <c r="E149" s="42" t="s">
        <v>297</v>
      </c>
      <c r="F149" s="23" t="s">
        <v>267</v>
      </c>
      <c r="G149" s="42" t="s">
        <v>298</v>
      </c>
      <c r="H149" s="41" t="s">
        <v>59</v>
      </c>
      <c r="I149" s="41">
        <v>1</v>
      </c>
      <c r="J149" s="46"/>
      <c r="K149" s="49"/>
      <c r="L149" s="46"/>
      <c r="M149" s="45"/>
      <c r="N149" s="54"/>
      <c r="O149" s="55"/>
    </row>
    <row r="150" s="31" customFormat="1" ht="35" customHeight="1" spans="1:15">
      <c r="A150" s="41">
        <v>148</v>
      </c>
      <c r="B150" s="41"/>
      <c r="C150" s="47"/>
      <c r="D150" s="48">
        <v>2</v>
      </c>
      <c r="E150" s="47"/>
      <c r="F150" s="23" t="s">
        <v>299</v>
      </c>
      <c r="G150" s="47"/>
      <c r="H150" s="41" t="s">
        <v>59</v>
      </c>
      <c r="I150" s="41">
        <v>1</v>
      </c>
      <c r="J150" s="46"/>
      <c r="K150" s="49"/>
      <c r="L150" s="46"/>
      <c r="M150" s="41"/>
      <c r="N150" s="37"/>
      <c r="O150" s="38"/>
    </row>
    <row r="151" s="31" customFormat="1" ht="35" customHeight="1" spans="1:15">
      <c r="A151" s="41">
        <v>149</v>
      </c>
      <c r="B151" s="41"/>
      <c r="C151" s="47"/>
      <c r="D151" s="48">
        <v>3</v>
      </c>
      <c r="E151" s="47"/>
      <c r="F151" s="11" t="s">
        <v>270</v>
      </c>
      <c r="G151" s="47"/>
      <c r="H151" s="41" t="s">
        <v>59</v>
      </c>
      <c r="I151" s="41">
        <v>1</v>
      </c>
      <c r="J151" s="46"/>
      <c r="K151" s="49"/>
      <c r="L151" s="46"/>
      <c r="M151" s="41"/>
      <c r="N151" s="37"/>
      <c r="O151" s="38"/>
    </row>
    <row r="152" s="31" customFormat="1" ht="35" customHeight="1" spans="1:15">
      <c r="A152" s="41">
        <v>150</v>
      </c>
      <c r="B152" s="41"/>
      <c r="C152" s="56"/>
      <c r="D152" s="48">
        <v>4</v>
      </c>
      <c r="E152" s="56"/>
      <c r="F152" s="23" t="s">
        <v>300</v>
      </c>
      <c r="G152" s="56"/>
      <c r="H152" s="41" t="s">
        <v>59</v>
      </c>
      <c r="I152" s="41">
        <v>1</v>
      </c>
      <c r="J152" s="46"/>
      <c r="K152" s="49"/>
      <c r="L152" s="46"/>
      <c r="M152" s="41"/>
      <c r="N152" s="37"/>
      <c r="O152" s="38"/>
    </row>
    <row r="153" s="31" customFormat="1" ht="35" customHeight="1" spans="1:15">
      <c r="A153" s="41">
        <v>151</v>
      </c>
      <c r="B153" s="41"/>
      <c r="C153" s="41" t="s">
        <v>301</v>
      </c>
      <c r="D153" s="48">
        <v>1</v>
      </c>
      <c r="E153" s="44" t="s">
        <v>302</v>
      </c>
      <c r="F153" s="11" t="s">
        <v>303</v>
      </c>
      <c r="G153" s="45" t="s">
        <v>304</v>
      </c>
      <c r="H153" s="41" t="s">
        <v>305</v>
      </c>
      <c r="I153" s="41">
        <v>2</v>
      </c>
      <c r="J153" s="46">
        <v>40</v>
      </c>
      <c r="K153" s="49">
        <v>35</v>
      </c>
      <c r="L153" s="46">
        <v>1400</v>
      </c>
      <c r="M153" s="41"/>
      <c r="N153" s="37"/>
      <c r="O153" s="38"/>
    </row>
    <row r="154" s="31" customFormat="1" ht="35" customHeight="1" spans="1:15">
      <c r="A154" s="41">
        <v>152</v>
      </c>
      <c r="B154" s="41"/>
      <c r="C154" s="41"/>
      <c r="D154" s="48">
        <v>2</v>
      </c>
      <c r="E154" s="44"/>
      <c r="F154" s="11" t="s">
        <v>306</v>
      </c>
      <c r="G154" s="45"/>
      <c r="H154" s="41"/>
      <c r="I154" s="41">
        <v>2</v>
      </c>
      <c r="J154" s="46">
        <v>80</v>
      </c>
      <c r="K154" s="49">
        <v>24.5</v>
      </c>
      <c r="L154" s="46">
        <v>1960</v>
      </c>
      <c r="M154" s="41"/>
      <c r="N154" s="37"/>
      <c r="O154" s="38"/>
    </row>
    <row r="155" s="31" customFormat="1" ht="35" customHeight="1" spans="1:15">
      <c r="A155" s="41">
        <v>153</v>
      </c>
      <c r="B155" s="41"/>
      <c r="C155" s="41"/>
      <c r="D155" s="48">
        <v>3</v>
      </c>
      <c r="E155" s="44"/>
      <c r="F155" s="11" t="s">
        <v>307</v>
      </c>
      <c r="G155" s="45"/>
      <c r="H155" s="41"/>
      <c r="I155" s="41">
        <v>2</v>
      </c>
      <c r="J155" s="46">
        <v>80</v>
      </c>
      <c r="K155" s="49">
        <v>35</v>
      </c>
      <c r="L155" s="46">
        <v>2800</v>
      </c>
      <c r="M155" s="41"/>
      <c r="N155" s="37"/>
      <c r="O155" s="38"/>
    </row>
    <row r="156" s="31" customFormat="1" ht="35" customHeight="1" spans="1:15">
      <c r="A156" s="41">
        <v>154</v>
      </c>
      <c r="B156" s="41"/>
      <c r="C156" s="41"/>
      <c r="D156" s="48">
        <v>4</v>
      </c>
      <c r="E156" s="44"/>
      <c r="F156" s="11" t="s">
        <v>308</v>
      </c>
      <c r="G156" s="45"/>
      <c r="H156" s="41"/>
      <c r="I156" s="41">
        <v>2</v>
      </c>
      <c r="J156" s="46">
        <v>80</v>
      </c>
      <c r="K156" s="49">
        <v>35</v>
      </c>
      <c r="L156" s="46">
        <v>2800</v>
      </c>
      <c r="M156" s="41"/>
      <c r="N156" s="37"/>
      <c r="O156" s="38"/>
    </row>
    <row r="157" s="31" customFormat="1" ht="35" customHeight="1" spans="1:15">
      <c r="A157" s="41">
        <v>155</v>
      </c>
      <c r="B157" s="41"/>
      <c r="C157" s="41"/>
      <c r="D157" s="48">
        <v>5</v>
      </c>
      <c r="E157" s="44"/>
      <c r="F157" s="11" t="s">
        <v>309</v>
      </c>
      <c r="G157" s="45"/>
      <c r="H157" s="41"/>
      <c r="I157" s="41">
        <v>2</v>
      </c>
      <c r="J157" s="46">
        <v>80</v>
      </c>
      <c r="K157" s="49">
        <v>12.6</v>
      </c>
      <c r="L157" s="46">
        <v>1008</v>
      </c>
      <c r="M157" s="41"/>
      <c r="N157" s="37"/>
      <c r="O157" s="38"/>
    </row>
    <row r="158" s="31" customFormat="1" ht="35" customHeight="1" spans="1:15">
      <c r="A158" s="41">
        <v>156</v>
      </c>
      <c r="B158" s="41"/>
      <c r="C158" s="41"/>
      <c r="D158" s="48">
        <v>6</v>
      </c>
      <c r="E158" s="44"/>
      <c r="F158" s="11" t="s">
        <v>310</v>
      </c>
      <c r="G158" s="45"/>
      <c r="H158" s="41"/>
      <c r="I158" s="41">
        <v>2</v>
      </c>
      <c r="J158" s="46">
        <v>80</v>
      </c>
      <c r="K158" s="49">
        <v>12.6</v>
      </c>
      <c r="L158" s="46">
        <v>1008</v>
      </c>
      <c r="M158" s="41"/>
      <c r="N158" s="37"/>
      <c r="O158" s="38"/>
    </row>
    <row r="159" s="31" customFormat="1" ht="35" customHeight="1" spans="1:15">
      <c r="A159" s="41">
        <v>157</v>
      </c>
      <c r="B159" s="41"/>
      <c r="C159" s="41"/>
      <c r="D159" s="48">
        <v>7</v>
      </c>
      <c r="E159" s="44"/>
      <c r="F159" s="11" t="s">
        <v>311</v>
      </c>
      <c r="G159" s="45"/>
      <c r="H159" s="41"/>
      <c r="I159" s="41">
        <v>2</v>
      </c>
      <c r="J159" s="46">
        <v>80</v>
      </c>
      <c r="K159" s="49">
        <v>24.5</v>
      </c>
      <c r="L159" s="46">
        <v>1960</v>
      </c>
      <c r="M159" s="41"/>
      <c r="N159" s="37"/>
      <c r="O159" s="38"/>
    </row>
    <row r="160" s="31" customFormat="1" ht="35" customHeight="1" spans="1:15">
      <c r="A160" s="41">
        <v>158</v>
      </c>
      <c r="B160" s="41"/>
      <c r="C160" s="41"/>
      <c r="D160" s="48">
        <v>8</v>
      </c>
      <c r="E160" s="44"/>
      <c r="F160" s="11" t="s">
        <v>312</v>
      </c>
      <c r="G160" s="45"/>
      <c r="H160" s="41"/>
      <c r="I160" s="41">
        <v>2</v>
      </c>
      <c r="J160" s="46">
        <v>80</v>
      </c>
      <c r="K160" s="49">
        <v>49</v>
      </c>
      <c r="L160" s="46">
        <v>3920</v>
      </c>
      <c r="M160" s="41"/>
      <c r="N160" s="37"/>
      <c r="O160" s="38"/>
    </row>
    <row r="161" s="31" customFormat="1" ht="35" customHeight="1" spans="1:15">
      <c r="A161" s="41">
        <v>159</v>
      </c>
      <c r="B161" s="41"/>
      <c r="C161" s="41"/>
      <c r="D161" s="48">
        <v>9</v>
      </c>
      <c r="E161" s="44"/>
      <c r="F161" s="11" t="s">
        <v>313</v>
      </c>
      <c r="G161" s="45"/>
      <c r="H161" s="41"/>
      <c r="I161" s="41">
        <v>2</v>
      </c>
      <c r="J161" s="46">
        <v>80</v>
      </c>
      <c r="K161" s="49">
        <v>35</v>
      </c>
      <c r="L161" s="46">
        <v>2800</v>
      </c>
      <c r="M161" s="41"/>
      <c r="N161" s="37"/>
      <c r="O161" s="38"/>
    </row>
    <row r="162" s="31" customFormat="1" ht="35" customHeight="1" spans="1:15">
      <c r="A162" s="41">
        <v>160</v>
      </c>
      <c r="B162" s="41"/>
      <c r="C162" s="41"/>
      <c r="D162" s="48">
        <v>10</v>
      </c>
      <c r="E162" s="44"/>
      <c r="F162" s="11" t="s">
        <v>314</v>
      </c>
      <c r="G162" s="45"/>
      <c r="H162" s="41"/>
      <c r="I162" s="41">
        <v>2</v>
      </c>
      <c r="J162" s="46">
        <v>80</v>
      </c>
      <c r="K162" s="49">
        <v>35</v>
      </c>
      <c r="L162" s="46">
        <v>2800</v>
      </c>
      <c r="M162" s="41"/>
      <c r="N162" s="37"/>
      <c r="O162" s="38"/>
    </row>
    <row r="163" s="31" customFormat="1" ht="35" customHeight="1" spans="1:15">
      <c r="A163" s="41">
        <v>161</v>
      </c>
      <c r="B163" s="41"/>
      <c r="C163" s="41"/>
      <c r="D163" s="48">
        <v>11</v>
      </c>
      <c r="E163" s="44"/>
      <c r="F163" s="11" t="s">
        <v>315</v>
      </c>
      <c r="G163" s="45"/>
      <c r="H163" s="41"/>
      <c r="I163" s="41">
        <v>2</v>
      </c>
      <c r="J163" s="46">
        <v>80</v>
      </c>
      <c r="K163" s="49">
        <v>70</v>
      </c>
      <c r="L163" s="46">
        <v>5600</v>
      </c>
      <c r="M163" s="41"/>
      <c r="N163" s="37"/>
      <c r="O163" s="38"/>
    </row>
    <row r="164" s="31" customFormat="1" ht="35" customHeight="1" spans="1:15">
      <c r="A164" s="41">
        <v>162</v>
      </c>
      <c r="B164" s="41"/>
      <c r="C164" s="41"/>
      <c r="D164" s="48">
        <v>14</v>
      </c>
      <c r="E164" s="44"/>
      <c r="F164" s="11" t="s">
        <v>316</v>
      </c>
      <c r="G164" s="45"/>
      <c r="H164" s="41"/>
      <c r="I164" s="41">
        <v>2</v>
      </c>
      <c r="J164" s="46">
        <v>80</v>
      </c>
      <c r="K164" s="49">
        <v>266</v>
      </c>
      <c r="L164" s="46">
        <v>21280</v>
      </c>
      <c r="M164" s="41"/>
      <c r="N164" s="37"/>
      <c r="O164" s="38"/>
    </row>
    <row r="165" s="31" customFormat="1" ht="35" customHeight="1" spans="1:15">
      <c r="A165" s="41">
        <v>163</v>
      </c>
      <c r="B165" s="41"/>
      <c r="C165" s="41"/>
      <c r="D165" s="48">
        <v>15</v>
      </c>
      <c r="E165" s="44"/>
      <c r="F165" s="11" t="s">
        <v>317</v>
      </c>
      <c r="G165" s="45"/>
      <c r="H165" s="41"/>
      <c r="I165" s="41">
        <v>2</v>
      </c>
      <c r="J165" s="46">
        <v>80</v>
      </c>
      <c r="K165" s="49">
        <v>35</v>
      </c>
      <c r="L165" s="46">
        <v>2800</v>
      </c>
      <c r="M165" s="41"/>
      <c r="N165" s="37"/>
      <c r="O165" s="38"/>
    </row>
    <row r="166" s="31" customFormat="1" ht="35" customHeight="1" spans="1:15">
      <c r="A166" s="41">
        <v>164</v>
      </c>
      <c r="B166" s="41"/>
      <c r="C166" s="41"/>
      <c r="D166" s="48">
        <v>16</v>
      </c>
      <c r="E166" s="44"/>
      <c r="F166" s="11" t="s">
        <v>318</v>
      </c>
      <c r="G166" s="45"/>
      <c r="H166" s="41"/>
      <c r="I166" s="41">
        <v>2</v>
      </c>
      <c r="J166" s="46">
        <v>80</v>
      </c>
      <c r="K166" s="49">
        <v>35</v>
      </c>
      <c r="L166" s="46">
        <v>2800</v>
      </c>
      <c r="M166" s="41"/>
      <c r="N166" s="37"/>
      <c r="O166" s="38"/>
    </row>
    <row r="167" s="31" customFormat="1" ht="35" customHeight="1" spans="1:15">
      <c r="A167" s="41">
        <v>165</v>
      </c>
      <c r="B167" s="41"/>
      <c r="C167" s="41"/>
      <c r="D167" s="48">
        <v>1</v>
      </c>
      <c r="E167" s="44" t="s">
        <v>319</v>
      </c>
      <c r="F167" s="11" t="s">
        <v>303</v>
      </c>
      <c r="G167" s="45" t="s">
        <v>304</v>
      </c>
      <c r="H167" s="41" t="s">
        <v>305</v>
      </c>
      <c r="I167" s="41">
        <v>2</v>
      </c>
      <c r="J167" s="46">
        <v>80</v>
      </c>
      <c r="K167" s="49">
        <v>35</v>
      </c>
      <c r="L167" s="46">
        <v>2800</v>
      </c>
      <c r="M167" s="41"/>
      <c r="N167" s="37"/>
      <c r="O167" s="38"/>
    </row>
    <row r="168" s="31" customFormat="1" ht="35" customHeight="1" spans="1:15">
      <c r="A168" s="41">
        <v>166</v>
      </c>
      <c r="B168" s="41"/>
      <c r="C168" s="41"/>
      <c r="D168" s="48">
        <v>2</v>
      </c>
      <c r="E168" s="44"/>
      <c r="F168" s="11" t="s">
        <v>306</v>
      </c>
      <c r="G168" s="45"/>
      <c r="H168" s="41"/>
      <c r="I168" s="41">
        <v>2</v>
      </c>
      <c r="J168" s="46">
        <v>80</v>
      </c>
      <c r="K168" s="49">
        <v>24.5</v>
      </c>
      <c r="L168" s="46">
        <v>1960</v>
      </c>
      <c r="M168" s="41"/>
      <c r="N168" s="37"/>
      <c r="O168" s="38"/>
    </row>
    <row r="169" s="31" customFormat="1" ht="35" customHeight="1" spans="1:15">
      <c r="A169" s="41">
        <v>167</v>
      </c>
      <c r="B169" s="41"/>
      <c r="C169" s="41"/>
      <c r="D169" s="48">
        <v>3</v>
      </c>
      <c r="E169" s="44"/>
      <c r="F169" s="11" t="s">
        <v>307</v>
      </c>
      <c r="G169" s="45"/>
      <c r="H169" s="41"/>
      <c r="I169" s="41">
        <v>2</v>
      </c>
      <c r="J169" s="46">
        <v>80</v>
      </c>
      <c r="K169" s="49">
        <v>35</v>
      </c>
      <c r="L169" s="46">
        <v>2800</v>
      </c>
      <c r="M169" s="41"/>
      <c r="N169" s="37"/>
      <c r="O169" s="38"/>
    </row>
    <row r="170" s="31" customFormat="1" ht="35" customHeight="1" spans="1:15">
      <c r="A170" s="41">
        <v>168</v>
      </c>
      <c r="B170" s="41"/>
      <c r="C170" s="41"/>
      <c r="D170" s="48">
        <v>4</v>
      </c>
      <c r="E170" s="44"/>
      <c r="F170" s="11" t="s">
        <v>308</v>
      </c>
      <c r="G170" s="45"/>
      <c r="H170" s="41"/>
      <c r="I170" s="41">
        <v>2</v>
      </c>
      <c r="J170" s="46">
        <v>80</v>
      </c>
      <c r="K170" s="49">
        <v>35</v>
      </c>
      <c r="L170" s="46">
        <v>2800</v>
      </c>
      <c r="M170" s="41"/>
      <c r="N170" s="37"/>
      <c r="O170" s="38"/>
    </row>
    <row r="171" s="31" customFormat="1" ht="35" customHeight="1" spans="1:15">
      <c r="A171" s="41">
        <v>169</v>
      </c>
      <c r="B171" s="41"/>
      <c r="C171" s="41"/>
      <c r="D171" s="48">
        <v>8</v>
      </c>
      <c r="E171" s="44"/>
      <c r="F171" s="11" t="s">
        <v>312</v>
      </c>
      <c r="G171" s="45"/>
      <c r="H171" s="41"/>
      <c r="I171" s="41">
        <v>2</v>
      </c>
      <c r="J171" s="46">
        <v>80</v>
      </c>
      <c r="K171" s="49">
        <v>49</v>
      </c>
      <c r="L171" s="46">
        <v>3920</v>
      </c>
      <c r="M171" s="41"/>
      <c r="N171" s="37"/>
      <c r="O171" s="38"/>
    </row>
    <row r="172" s="31" customFormat="1" ht="35" customHeight="1" spans="1:15">
      <c r="A172" s="41">
        <v>170</v>
      </c>
      <c r="B172" s="41"/>
      <c r="C172" s="41"/>
      <c r="D172" s="48">
        <v>9</v>
      </c>
      <c r="E172" s="44"/>
      <c r="F172" s="11" t="s">
        <v>313</v>
      </c>
      <c r="G172" s="45"/>
      <c r="H172" s="41"/>
      <c r="I172" s="41">
        <v>2</v>
      </c>
      <c r="J172" s="46">
        <v>80</v>
      </c>
      <c r="K172" s="49">
        <v>35</v>
      </c>
      <c r="L172" s="46">
        <v>2800</v>
      </c>
      <c r="M172" s="41"/>
      <c r="N172" s="37"/>
      <c r="O172" s="38"/>
    </row>
    <row r="173" s="31" customFormat="1" ht="35" customHeight="1" spans="1:15">
      <c r="A173" s="41">
        <v>171</v>
      </c>
      <c r="B173" s="41"/>
      <c r="C173" s="41"/>
      <c r="D173" s="48">
        <v>10</v>
      </c>
      <c r="E173" s="44"/>
      <c r="F173" s="11" t="s">
        <v>314</v>
      </c>
      <c r="G173" s="45"/>
      <c r="H173" s="41"/>
      <c r="I173" s="41">
        <v>2</v>
      </c>
      <c r="J173" s="46">
        <v>80</v>
      </c>
      <c r="K173" s="49">
        <v>35</v>
      </c>
      <c r="L173" s="46">
        <v>2800</v>
      </c>
      <c r="M173" s="41"/>
      <c r="N173" s="37"/>
      <c r="O173" s="38"/>
    </row>
    <row r="174" s="31" customFormat="1" ht="35" customHeight="1" spans="1:15">
      <c r="A174" s="41">
        <v>172</v>
      </c>
      <c r="B174" s="41"/>
      <c r="C174" s="41"/>
      <c r="D174" s="48">
        <v>11</v>
      </c>
      <c r="E174" s="44"/>
      <c r="F174" s="11" t="s">
        <v>315</v>
      </c>
      <c r="G174" s="45"/>
      <c r="H174" s="41"/>
      <c r="I174" s="41">
        <v>2</v>
      </c>
      <c r="J174" s="46">
        <v>80</v>
      </c>
      <c r="K174" s="49">
        <v>70</v>
      </c>
      <c r="L174" s="46">
        <v>5600</v>
      </c>
      <c r="M174" s="41"/>
      <c r="N174" s="37"/>
      <c r="O174" s="38"/>
    </row>
    <row r="175" s="31" customFormat="1" ht="35" customHeight="1" spans="1:15">
      <c r="A175" s="41">
        <v>173</v>
      </c>
      <c r="B175" s="41"/>
      <c r="C175" s="41"/>
      <c r="D175" s="48">
        <v>14</v>
      </c>
      <c r="E175" s="44"/>
      <c r="F175" s="11" t="s">
        <v>316</v>
      </c>
      <c r="G175" s="45"/>
      <c r="H175" s="41"/>
      <c r="I175" s="41">
        <v>2</v>
      </c>
      <c r="J175" s="46">
        <v>80</v>
      </c>
      <c r="K175" s="49">
        <v>266</v>
      </c>
      <c r="L175" s="46">
        <v>21280</v>
      </c>
      <c r="M175" s="41"/>
      <c r="N175" s="37"/>
      <c r="O175" s="38"/>
    </row>
    <row r="176" s="31" customFormat="1" ht="35" customHeight="1" spans="1:15">
      <c r="A176" s="41">
        <v>174</v>
      </c>
      <c r="B176" s="41"/>
      <c r="C176" s="41"/>
      <c r="D176" s="48">
        <v>15</v>
      </c>
      <c r="E176" s="44"/>
      <c r="F176" s="11" t="s">
        <v>317</v>
      </c>
      <c r="G176" s="45"/>
      <c r="H176" s="41"/>
      <c r="I176" s="41">
        <v>2</v>
      </c>
      <c r="J176" s="46">
        <v>80</v>
      </c>
      <c r="K176" s="49">
        <v>35</v>
      </c>
      <c r="L176" s="46">
        <v>2800</v>
      </c>
      <c r="M176" s="41"/>
      <c r="N176" s="37"/>
      <c r="O176" s="38"/>
    </row>
    <row r="177" s="31" customFormat="1" ht="35" customHeight="1" spans="1:15">
      <c r="A177" s="41">
        <v>175</v>
      </c>
      <c r="B177" s="41"/>
      <c r="C177" s="41"/>
      <c r="D177" s="48">
        <v>16</v>
      </c>
      <c r="E177" s="44"/>
      <c r="F177" s="11" t="s">
        <v>318</v>
      </c>
      <c r="G177" s="45"/>
      <c r="H177" s="41"/>
      <c r="I177" s="41">
        <v>2</v>
      </c>
      <c r="J177" s="46">
        <v>80</v>
      </c>
      <c r="K177" s="49">
        <v>35</v>
      </c>
      <c r="L177" s="46">
        <v>2800</v>
      </c>
      <c r="M177" s="41"/>
      <c r="N177" s="37"/>
      <c r="O177" s="38"/>
    </row>
    <row r="178" s="31" customFormat="1" ht="35" customHeight="1" spans="1:15">
      <c r="A178" s="41">
        <v>176</v>
      </c>
      <c r="B178" s="41"/>
      <c r="C178" s="11" t="s">
        <v>320</v>
      </c>
      <c r="D178" s="48">
        <v>1</v>
      </c>
      <c r="E178" s="11" t="s">
        <v>321</v>
      </c>
      <c r="F178" s="11" t="s">
        <v>186</v>
      </c>
      <c r="G178" s="11" t="s">
        <v>192</v>
      </c>
      <c r="H178" s="11" t="s">
        <v>59</v>
      </c>
      <c r="I178" s="11">
        <v>4</v>
      </c>
      <c r="J178" s="46">
        <v>15</v>
      </c>
      <c r="K178" s="49">
        <v>28</v>
      </c>
      <c r="L178" s="46">
        <v>420</v>
      </c>
      <c r="M178" s="11"/>
      <c r="N178" s="37"/>
      <c r="O178" s="38"/>
    </row>
    <row r="179" s="31" customFormat="1" ht="35" customHeight="1" spans="1:15">
      <c r="A179" s="41">
        <v>177</v>
      </c>
      <c r="B179" s="41"/>
      <c r="C179" s="11"/>
      <c r="D179" s="48">
        <v>2</v>
      </c>
      <c r="E179" s="11"/>
      <c r="F179" s="11" t="s">
        <v>198</v>
      </c>
      <c r="G179" s="11"/>
      <c r="H179" s="11"/>
      <c r="I179" s="11">
        <v>4</v>
      </c>
      <c r="J179" s="46">
        <v>15</v>
      </c>
      <c r="K179" s="49">
        <v>189</v>
      </c>
      <c r="L179" s="46">
        <v>2835</v>
      </c>
      <c r="M179" s="11"/>
      <c r="N179" s="37"/>
      <c r="O179" s="38"/>
    </row>
    <row r="180" s="31" customFormat="1" ht="35" customHeight="1" spans="1:15">
      <c r="A180" s="41">
        <v>178</v>
      </c>
      <c r="B180" s="41"/>
      <c r="C180" s="11"/>
      <c r="D180" s="48">
        <v>3</v>
      </c>
      <c r="E180" s="11"/>
      <c r="F180" s="11" t="s">
        <v>322</v>
      </c>
      <c r="G180" s="11"/>
      <c r="H180" s="11"/>
      <c r="I180" s="11">
        <v>4</v>
      </c>
      <c r="J180" s="46">
        <v>15</v>
      </c>
      <c r="K180" s="49">
        <v>21</v>
      </c>
      <c r="L180" s="46">
        <v>315</v>
      </c>
      <c r="M180" s="11"/>
      <c r="N180" s="37"/>
      <c r="O180" s="38"/>
    </row>
    <row r="181" s="31" customFormat="1" ht="35" customHeight="1" spans="1:15">
      <c r="A181" s="41">
        <v>179</v>
      </c>
      <c r="B181" s="41"/>
      <c r="C181" s="11"/>
      <c r="D181" s="48">
        <v>4</v>
      </c>
      <c r="E181" s="11"/>
      <c r="F181" s="11" t="s">
        <v>323</v>
      </c>
      <c r="G181" s="11"/>
      <c r="H181" s="11"/>
      <c r="I181" s="11">
        <v>4</v>
      </c>
      <c r="J181" s="46">
        <v>15</v>
      </c>
      <c r="K181" s="49">
        <v>56</v>
      </c>
      <c r="L181" s="46">
        <v>840</v>
      </c>
      <c r="M181" s="11"/>
      <c r="N181" s="37"/>
      <c r="O181" s="38"/>
    </row>
    <row r="182" s="31" customFormat="1" ht="35" customHeight="1" spans="1:15">
      <c r="A182" s="41">
        <v>180</v>
      </c>
      <c r="B182" s="41"/>
      <c r="C182" s="11"/>
      <c r="D182" s="48">
        <v>5</v>
      </c>
      <c r="E182" s="11"/>
      <c r="F182" s="11" t="s">
        <v>324</v>
      </c>
      <c r="G182" s="11"/>
      <c r="H182" s="11"/>
      <c r="I182" s="11">
        <v>4</v>
      </c>
      <c r="J182" s="46">
        <v>15</v>
      </c>
      <c r="K182" s="49">
        <v>70</v>
      </c>
      <c r="L182" s="46">
        <v>1050</v>
      </c>
      <c r="M182" s="11"/>
      <c r="N182" s="37"/>
      <c r="O182" s="38"/>
    </row>
    <row r="183" s="31" customFormat="1" ht="35" customHeight="1" spans="1:15">
      <c r="A183" s="41">
        <v>181</v>
      </c>
      <c r="B183" s="41"/>
      <c r="C183" s="11"/>
      <c r="D183" s="48">
        <v>6</v>
      </c>
      <c r="E183" s="11"/>
      <c r="F183" s="11" t="s">
        <v>245</v>
      </c>
      <c r="G183" s="11"/>
      <c r="H183" s="11"/>
      <c r="I183" s="11">
        <v>4</v>
      </c>
      <c r="J183" s="46">
        <v>15</v>
      </c>
      <c r="K183" s="49">
        <v>28</v>
      </c>
      <c r="L183" s="46">
        <v>420</v>
      </c>
      <c r="M183" s="11"/>
      <c r="N183" s="37"/>
      <c r="O183" s="38"/>
    </row>
    <row r="184" s="31" customFormat="1" ht="35" customHeight="1" spans="1:15">
      <c r="A184" s="41">
        <v>182</v>
      </c>
      <c r="B184" s="78" t="s">
        <v>325</v>
      </c>
      <c r="C184" s="79" t="s">
        <v>24</v>
      </c>
      <c r="D184" s="80">
        <v>36</v>
      </c>
      <c r="E184" s="11"/>
      <c r="F184" s="60" t="s">
        <v>326</v>
      </c>
      <c r="G184" s="11"/>
      <c r="H184" s="80" t="s">
        <v>59</v>
      </c>
      <c r="I184" s="80">
        <v>4</v>
      </c>
      <c r="J184" s="46">
        <v>20</v>
      </c>
      <c r="K184" s="72">
        <v>184.8</v>
      </c>
      <c r="L184" s="46">
        <v>3696</v>
      </c>
      <c r="M184" s="11"/>
      <c r="N184" s="37"/>
      <c r="O184" s="38"/>
    </row>
    <row r="185" s="31" customFormat="1" ht="49" customHeight="1" spans="1:15">
      <c r="A185" s="41">
        <v>183</v>
      </c>
      <c r="B185" s="81"/>
      <c r="C185" s="82"/>
      <c r="D185" s="80">
        <v>43</v>
      </c>
      <c r="E185" s="11" t="s">
        <v>327</v>
      </c>
      <c r="F185" s="80" t="s">
        <v>328</v>
      </c>
      <c r="G185" s="11" t="s">
        <v>329</v>
      </c>
      <c r="H185" s="80" t="s">
        <v>59</v>
      </c>
      <c r="I185" s="80">
        <v>4</v>
      </c>
      <c r="J185" s="46">
        <v>20</v>
      </c>
      <c r="K185" s="72">
        <v>200</v>
      </c>
      <c r="L185" s="46">
        <v>4000</v>
      </c>
      <c r="M185" s="11"/>
      <c r="N185" s="37"/>
      <c r="O185" s="38"/>
    </row>
    <row r="186" s="31" customFormat="1" ht="39" customHeight="1" spans="1:15">
      <c r="A186" s="41">
        <v>184</v>
      </c>
      <c r="B186" s="81"/>
      <c r="C186" s="82"/>
      <c r="D186" s="80">
        <v>44</v>
      </c>
      <c r="E186" s="11"/>
      <c r="F186" s="80" t="s">
        <v>330</v>
      </c>
      <c r="G186" s="11"/>
      <c r="H186" s="80" t="s">
        <v>59</v>
      </c>
      <c r="I186" s="80">
        <v>4</v>
      </c>
      <c r="J186" s="46">
        <v>20</v>
      </c>
      <c r="K186" s="72">
        <v>130.9</v>
      </c>
      <c r="L186" s="46">
        <v>2618</v>
      </c>
      <c r="M186" s="11"/>
      <c r="N186" s="37"/>
      <c r="O186" s="38"/>
    </row>
    <row r="187" s="31" customFormat="1" ht="39" customHeight="1" spans="1:15">
      <c r="A187" s="41">
        <v>185</v>
      </c>
      <c r="B187" s="81"/>
      <c r="C187" s="82"/>
      <c r="D187" s="80">
        <v>66</v>
      </c>
      <c r="E187" s="79" t="s">
        <v>331</v>
      </c>
      <c r="F187" s="80" t="s">
        <v>332</v>
      </c>
      <c r="G187" s="11"/>
      <c r="H187" s="80" t="s">
        <v>333</v>
      </c>
      <c r="I187" s="80">
        <v>2.01</v>
      </c>
      <c r="J187" s="46"/>
      <c r="K187" s="72"/>
      <c r="L187" s="46"/>
      <c r="M187" s="11"/>
      <c r="N187" s="37"/>
      <c r="O187" s="38"/>
    </row>
    <row r="188" s="31" customFormat="1" ht="39" customHeight="1" spans="1:15">
      <c r="A188" s="41">
        <v>186</v>
      </c>
      <c r="B188" s="81"/>
      <c r="C188" s="82"/>
      <c r="D188" s="80">
        <v>67</v>
      </c>
      <c r="E188" s="82"/>
      <c r="F188" s="80" t="s">
        <v>334</v>
      </c>
      <c r="G188" s="11"/>
      <c r="H188" s="80" t="s">
        <v>333</v>
      </c>
      <c r="I188" s="80">
        <v>2.01</v>
      </c>
      <c r="J188" s="46"/>
      <c r="K188" s="72"/>
      <c r="L188" s="46"/>
      <c r="M188" s="11"/>
      <c r="N188" s="37"/>
      <c r="O188" s="38"/>
    </row>
    <row r="189" s="31" customFormat="1" ht="39" customHeight="1" spans="1:15">
      <c r="A189" s="41">
        <v>187</v>
      </c>
      <c r="B189" s="81"/>
      <c r="C189" s="82"/>
      <c r="D189" s="80">
        <v>70</v>
      </c>
      <c r="E189" s="82"/>
      <c r="F189" s="80" t="s">
        <v>335</v>
      </c>
      <c r="G189" s="11"/>
      <c r="H189" s="80" t="s">
        <v>333</v>
      </c>
      <c r="I189" s="80">
        <v>2.01</v>
      </c>
      <c r="J189" s="46"/>
      <c r="K189" s="72"/>
      <c r="L189" s="46"/>
      <c r="M189" s="11"/>
      <c r="N189" s="37"/>
      <c r="O189" s="38"/>
    </row>
    <row r="190" s="31" customFormat="1" ht="39" customHeight="1" spans="1:15">
      <c r="A190" s="41">
        <v>188</v>
      </c>
      <c r="B190" s="81"/>
      <c r="C190" s="82"/>
      <c r="D190" s="80">
        <v>72</v>
      </c>
      <c r="E190" s="82"/>
      <c r="F190" s="62" t="s">
        <v>336</v>
      </c>
      <c r="G190" s="11"/>
      <c r="H190" s="80" t="s">
        <v>333</v>
      </c>
      <c r="I190" s="80">
        <v>2.01</v>
      </c>
      <c r="J190" s="46"/>
      <c r="K190" s="72"/>
      <c r="L190" s="46"/>
      <c r="M190" s="11"/>
      <c r="N190" s="37"/>
      <c r="O190" s="38"/>
    </row>
    <row r="191" s="31" customFormat="1" ht="39" customHeight="1" spans="1:15">
      <c r="A191" s="41">
        <v>189</v>
      </c>
      <c r="B191" s="81"/>
      <c r="C191" s="82"/>
      <c r="D191" s="80">
        <v>75</v>
      </c>
      <c r="E191" s="22"/>
      <c r="F191" s="62" t="s">
        <v>337</v>
      </c>
      <c r="G191" s="11"/>
      <c r="H191" s="80" t="s">
        <v>333</v>
      </c>
      <c r="I191" s="80">
        <v>2.01</v>
      </c>
      <c r="J191" s="46"/>
      <c r="K191" s="72"/>
      <c r="L191" s="46"/>
      <c r="M191" s="11"/>
      <c r="N191" s="37"/>
      <c r="O191" s="38"/>
    </row>
    <row r="192" s="31" customFormat="1" ht="39" customHeight="1" spans="1:15">
      <c r="A192" s="41">
        <v>190</v>
      </c>
      <c r="B192" s="81"/>
      <c r="C192" s="82"/>
      <c r="D192" s="80">
        <v>77</v>
      </c>
      <c r="E192" s="82" t="s">
        <v>338</v>
      </c>
      <c r="F192" s="62" t="s">
        <v>339</v>
      </c>
      <c r="G192" s="11"/>
      <c r="H192" s="80" t="s">
        <v>333</v>
      </c>
      <c r="I192" s="80">
        <v>2.01</v>
      </c>
      <c r="J192" s="46"/>
      <c r="K192" s="72"/>
      <c r="L192" s="46"/>
      <c r="M192" s="11"/>
      <c r="N192" s="37"/>
      <c r="O192" s="38"/>
    </row>
    <row r="193" s="31" customFormat="1" ht="39" customHeight="1" spans="1:16">
      <c r="A193" s="41">
        <v>191</v>
      </c>
      <c r="B193" s="81"/>
      <c r="C193" s="82"/>
      <c r="D193" s="80">
        <v>78</v>
      </c>
      <c r="E193" s="82"/>
      <c r="F193" s="62" t="s">
        <v>340</v>
      </c>
      <c r="G193" s="11"/>
      <c r="H193" s="80" t="s">
        <v>333</v>
      </c>
      <c r="I193" s="80">
        <v>2.01</v>
      </c>
      <c r="J193" s="46"/>
      <c r="K193" s="72"/>
      <c r="L193" s="46"/>
      <c r="M193" s="11"/>
      <c r="N193" s="37"/>
      <c r="O193" s="38"/>
    </row>
    <row r="194" s="31" customFormat="1" ht="39" customHeight="1" spans="1:16">
      <c r="A194" s="41">
        <v>192</v>
      </c>
      <c r="B194" s="81"/>
      <c r="C194" s="82"/>
      <c r="D194" s="80">
        <v>79</v>
      </c>
      <c r="E194" s="82"/>
      <c r="F194" s="62" t="s">
        <v>341</v>
      </c>
      <c r="G194" s="11"/>
      <c r="H194" s="80" t="s">
        <v>333</v>
      </c>
      <c r="I194" s="80">
        <v>2.01</v>
      </c>
      <c r="J194" s="46"/>
      <c r="K194" s="72"/>
      <c r="L194" s="46"/>
      <c r="M194" s="11"/>
      <c r="N194" s="37"/>
      <c r="O194" s="38"/>
    </row>
    <row r="195" s="31" customFormat="1" ht="39" customHeight="1" spans="1:16">
      <c r="A195" s="41">
        <v>193</v>
      </c>
      <c r="B195" s="81"/>
      <c r="C195" s="82"/>
      <c r="D195" s="80">
        <v>80</v>
      </c>
      <c r="E195" s="82"/>
      <c r="F195" s="62" t="s">
        <v>342</v>
      </c>
      <c r="G195" s="11"/>
      <c r="H195" s="80" t="s">
        <v>333</v>
      </c>
      <c r="I195" s="80">
        <v>2.01</v>
      </c>
      <c r="J195" s="46"/>
      <c r="K195" s="72"/>
      <c r="L195" s="46"/>
      <c r="M195" s="11"/>
      <c r="N195" s="37"/>
      <c r="O195" s="38"/>
    </row>
    <row r="196" s="31" customFormat="1" ht="39" customHeight="1" spans="1:16">
      <c r="A196" s="41">
        <v>194</v>
      </c>
      <c r="B196" s="81"/>
      <c r="C196" s="82"/>
      <c r="D196" s="80">
        <v>81</v>
      </c>
      <c r="E196" s="82"/>
      <c r="F196" s="62" t="s">
        <v>343</v>
      </c>
      <c r="G196" s="11"/>
      <c r="H196" s="80" t="s">
        <v>333</v>
      </c>
      <c r="I196" s="80">
        <v>2.01</v>
      </c>
      <c r="J196" s="46"/>
      <c r="K196" s="72"/>
      <c r="L196" s="46"/>
      <c r="M196" s="11"/>
      <c r="N196" s="37"/>
      <c r="O196" s="38"/>
    </row>
    <row r="197" s="31" customFormat="1" ht="39" customHeight="1" spans="1:16">
      <c r="A197" s="41">
        <v>195</v>
      </c>
      <c r="B197" s="81"/>
      <c r="C197" s="82"/>
      <c r="D197" s="80">
        <v>82</v>
      </c>
      <c r="E197" s="82"/>
      <c r="F197" s="62" t="s">
        <v>344</v>
      </c>
      <c r="G197" s="11"/>
      <c r="H197" s="80" t="s">
        <v>333</v>
      </c>
      <c r="I197" s="80">
        <v>2.01</v>
      </c>
      <c r="J197" s="46"/>
      <c r="K197" s="72"/>
      <c r="L197" s="46"/>
      <c r="M197" s="11"/>
      <c r="N197" s="37"/>
      <c r="O197" s="38"/>
    </row>
    <row r="198" s="31" customFormat="1" ht="39" customHeight="1" spans="1:16">
      <c r="A198" s="41">
        <v>196</v>
      </c>
      <c r="B198" s="81"/>
      <c r="C198" s="22"/>
      <c r="D198" s="80">
        <v>84</v>
      </c>
      <c r="E198" s="22"/>
      <c r="F198" s="62" t="s">
        <v>345</v>
      </c>
      <c r="G198" s="11"/>
      <c r="H198" s="80" t="s">
        <v>333</v>
      </c>
      <c r="I198" s="80">
        <v>2.01</v>
      </c>
      <c r="J198" s="46"/>
      <c r="K198" s="72"/>
      <c r="L198" s="46"/>
      <c r="M198" s="11"/>
      <c r="N198" s="37"/>
      <c r="O198" s="38"/>
    </row>
    <row r="199" s="33" customFormat="1" ht="35" customHeight="1" spans="1:16">
      <c r="A199" s="41">
        <v>197</v>
      </c>
      <c r="B199" s="78" t="s">
        <v>75</v>
      </c>
      <c r="C199" s="41" t="s">
        <v>76</v>
      </c>
      <c r="D199" s="83">
        <v>1</v>
      </c>
      <c r="E199" s="84" t="s">
        <v>77</v>
      </c>
      <c r="F199" s="84" t="s">
        <v>78</v>
      </c>
      <c r="G199" s="84" t="s">
        <v>79</v>
      </c>
      <c r="H199" s="84" t="s">
        <v>80</v>
      </c>
      <c r="I199" s="84">
        <v>40</v>
      </c>
      <c r="J199" s="46">
        <v>260</v>
      </c>
      <c r="K199" s="85">
        <v>175</v>
      </c>
      <c r="L199" s="46">
        <v>45500</v>
      </c>
      <c r="M199" s="41"/>
      <c r="N199" s="57"/>
      <c r="O199" s="58"/>
    </row>
    <row r="200" s="31" customFormat="1" ht="35" customHeight="1" spans="1:16">
      <c r="A200" s="41">
        <v>198</v>
      </c>
      <c r="B200" s="86" t="s">
        <v>405</v>
      </c>
      <c r="C200" s="87" t="s">
        <v>406</v>
      </c>
      <c r="D200" s="86">
        <v>1</v>
      </c>
      <c r="E200" s="88" t="s">
        <v>407</v>
      </c>
      <c r="F200" s="89" t="s">
        <v>408</v>
      </c>
      <c r="G200" s="86"/>
      <c r="H200" s="90" t="s">
        <v>94</v>
      </c>
      <c r="I200" s="91">
        <v>80</v>
      </c>
      <c r="J200" s="92"/>
      <c r="K200" s="92"/>
      <c r="L200" s="93"/>
      <c r="M200" s="41"/>
      <c r="N200" s="37"/>
      <c r="O200" s="38"/>
      <c r="P200" s="94"/>
    </row>
    <row r="201" s="31" customFormat="1" ht="35" customHeight="1" spans="1:16">
      <c r="A201" s="41">
        <v>199</v>
      </c>
      <c r="B201" s="86"/>
      <c r="C201" s="23" t="s">
        <v>409</v>
      </c>
      <c r="D201" s="86">
        <v>21</v>
      </c>
      <c r="E201" s="95" t="s">
        <v>397</v>
      </c>
      <c r="F201" s="89" t="s">
        <v>398</v>
      </c>
      <c r="G201" s="86"/>
      <c r="H201" s="90" t="s">
        <v>22</v>
      </c>
      <c r="I201" s="11">
        <v>20</v>
      </c>
      <c r="J201" s="92"/>
      <c r="K201" s="92"/>
      <c r="L201" s="93"/>
      <c r="M201" s="41"/>
      <c r="N201" s="37"/>
      <c r="O201" s="38"/>
      <c r="P201" s="94"/>
    </row>
    <row r="202" s="31" customFormat="1" ht="35" customHeight="1" spans="1:16">
      <c r="A202" s="41">
        <v>200</v>
      </c>
      <c r="B202" s="86"/>
      <c r="C202" s="96" t="s">
        <v>394</v>
      </c>
      <c r="D202" s="86">
        <v>4</v>
      </c>
      <c r="E202" s="24" t="s">
        <v>410</v>
      </c>
      <c r="F202" s="89" t="s">
        <v>28</v>
      </c>
      <c r="G202" s="86"/>
      <c r="H202" s="90" t="s">
        <v>22</v>
      </c>
      <c r="I202" s="11">
        <v>120</v>
      </c>
      <c r="J202" s="92"/>
      <c r="K202" s="92"/>
      <c r="L202" s="93"/>
      <c r="M202" s="41"/>
      <c r="N202" s="37"/>
      <c r="O202" s="38"/>
      <c r="P202" s="94"/>
    </row>
    <row r="203" s="31" customFormat="1" ht="35" customHeight="1" spans="1:16">
      <c r="A203" s="97" t="s">
        <v>395</v>
      </c>
      <c r="B203" s="98"/>
      <c r="C203" s="98"/>
      <c r="D203" s="98"/>
      <c r="E203" s="98"/>
      <c r="F203" s="98"/>
      <c r="G203" s="99"/>
      <c r="H203" s="100"/>
      <c r="I203" s="100"/>
      <c r="J203" s="92"/>
      <c r="K203" s="92"/>
      <c r="L203" s="93">
        <v>2506179.55</v>
      </c>
      <c r="M203" s="41"/>
      <c r="N203" s="37"/>
      <c r="O203" s="38"/>
      <c r="P203" s="101"/>
    </row>
    <row r="204" s="31" customFormat="1" ht="35" customHeight="1" spans="1:16">
      <c r="A204" s="102" t="s">
        <v>396</v>
      </c>
      <c r="B204" s="102"/>
      <c r="C204" s="102"/>
      <c r="D204" s="102"/>
      <c r="E204" s="102"/>
      <c r="F204" s="102"/>
      <c r="G204" s="102"/>
      <c r="H204" s="102"/>
      <c r="I204" s="102"/>
      <c r="J204" s="103"/>
      <c r="K204" s="103"/>
      <c r="L204" s="103"/>
      <c r="M204" s="102"/>
      <c r="N204" s="37"/>
      <c r="O204" s="38"/>
    </row>
    <row r="205" customFormat="1" ht="35" customHeight="1" spans="1:16">
      <c r="A205" s="34"/>
    </row>
    <row r="207" customFormat="1" ht="35" customHeight="1" spans="1:16">
      <c r="A207" s="34"/>
      <c r="B207" s="104"/>
      <c r="C207" s="104"/>
    </row>
  </sheetData>
  <mergeCells count="109">
    <mergeCell ref="A1:M1"/>
    <mergeCell ref="A203:G203"/>
    <mergeCell ref="A204:M204"/>
    <mergeCell ref="B3:B6"/>
    <mergeCell ref="B7:B19"/>
    <mergeCell ref="B20:B23"/>
    <mergeCell ref="B24:B26"/>
    <mergeCell ref="B27:B183"/>
    <mergeCell ref="B184:B198"/>
    <mergeCell ref="B200:B202"/>
    <mergeCell ref="C4:C5"/>
    <mergeCell ref="C7:C19"/>
    <mergeCell ref="C20:C23"/>
    <mergeCell ref="C25:C26"/>
    <mergeCell ref="C27:C29"/>
    <mergeCell ref="C30:C32"/>
    <mergeCell ref="C33:C44"/>
    <mergeCell ref="C45:C52"/>
    <mergeCell ref="C53:C63"/>
    <mergeCell ref="C64:C71"/>
    <mergeCell ref="C72:C99"/>
    <mergeCell ref="C100:C104"/>
    <mergeCell ref="C105:C110"/>
    <mergeCell ref="C111:C116"/>
    <mergeCell ref="C117:C121"/>
    <mergeCell ref="C122:C123"/>
    <mergeCell ref="C124:C126"/>
    <mergeCell ref="C127:C129"/>
    <mergeCell ref="C130:C135"/>
    <mergeCell ref="C136:C139"/>
    <mergeCell ref="C140:C143"/>
    <mergeCell ref="C144:C148"/>
    <mergeCell ref="C149:C152"/>
    <mergeCell ref="C153:C177"/>
    <mergeCell ref="C178:C183"/>
    <mergeCell ref="C184:C198"/>
    <mergeCell ref="E7:E8"/>
    <mergeCell ref="E9:E11"/>
    <mergeCell ref="E12:E16"/>
    <mergeCell ref="E17:E18"/>
    <mergeCell ref="E33:E44"/>
    <mergeCell ref="E45:E52"/>
    <mergeCell ref="E53:E63"/>
    <mergeCell ref="E64:E71"/>
    <mergeCell ref="E72:E74"/>
    <mergeCell ref="E75:E78"/>
    <mergeCell ref="E79:E84"/>
    <mergeCell ref="E86:E92"/>
    <mergeCell ref="E93:E99"/>
    <mergeCell ref="E100:E104"/>
    <mergeCell ref="E105:E110"/>
    <mergeCell ref="E111:E115"/>
    <mergeCell ref="E117:E121"/>
    <mergeCell ref="E122:E123"/>
    <mergeCell ref="E124:E126"/>
    <mergeCell ref="E127:E129"/>
    <mergeCell ref="E130:E135"/>
    <mergeCell ref="E136:E139"/>
    <mergeCell ref="E140:E143"/>
    <mergeCell ref="E144:E148"/>
    <mergeCell ref="E149:E152"/>
    <mergeCell ref="E153:E166"/>
    <mergeCell ref="E167:E177"/>
    <mergeCell ref="E178:E183"/>
    <mergeCell ref="E185:E186"/>
    <mergeCell ref="E187:E191"/>
    <mergeCell ref="E192:E198"/>
    <mergeCell ref="G33:G44"/>
    <mergeCell ref="G45:G52"/>
    <mergeCell ref="G53:G63"/>
    <mergeCell ref="G64:G71"/>
    <mergeCell ref="G72:G74"/>
    <mergeCell ref="G75:G78"/>
    <mergeCell ref="G86:G92"/>
    <mergeCell ref="G93:G99"/>
    <mergeCell ref="G100:G104"/>
    <mergeCell ref="G105:G110"/>
    <mergeCell ref="G111:G115"/>
    <mergeCell ref="G117:G121"/>
    <mergeCell ref="G124:G126"/>
    <mergeCell ref="G127:G129"/>
    <mergeCell ref="G130:G135"/>
    <mergeCell ref="G136:G139"/>
    <mergeCell ref="G140:G143"/>
    <mergeCell ref="G149:G152"/>
    <mergeCell ref="G153:G166"/>
    <mergeCell ref="G167:G177"/>
    <mergeCell ref="G178:G183"/>
    <mergeCell ref="G185:G186"/>
    <mergeCell ref="H33:H44"/>
    <mergeCell ref="H45:H52"/>
    <mergeCell ref="H53:H63"/>
    <mergeCell ref="H64:H71"/>
    <mergeCell ref="H72:H74"/>
    <mergeCell ref="H75:H78"/>
    <mergeCell ref="H93:H99"/>
    <mergeCell ref="H100:H104"/>
    <mergeCell ref="H105:H110"/>
    <mergeCell ref="H111:H115"/>
    <mergeCell ref="H117:H121"/>
    <mergeCell ref="H124:H126"/>
    <mergeCell ref="H127:H129"/>
    <mergeCell ref="H130:H135"/>
    <mergeCell ref="H136:H137"/>
    <mergeCell ref="H138:H139"/>
    <mergeCell ref="H140:H143"/>
    <mergeCell ref="H153:H166"/>
    <mergeCell ref="H167:H177"/>
    <mergeCell ref="H178:H18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workbookViewId="0">
      <pane ySplit="2" topLeftCell="A3" activePane="bottomLeft" state="frozen"/>
      <selection/>
      <selection pane="bottomLeft" activeCell="I2" sqref="I$1:I$1048576"/>
    </sheetView>
  </sheetViews>
  <sheetFormatPr defaultColWidth="9" defaultRowHeight="35" customHeight="1"/>
  <cols>
    <col min="1" max="1" width="6.5" style="1" customWidth="1"/>
    <col min="2" max="2" width="9.87962962962963" style="18" customWidth="1"/>
    <col min="3" max="3" width="15.5" style="18" customWidth="1"/>
    <col min="4" max="4" width="6.12962962962963" style="18" customWidth="1"/>
    <col min="5" max="5" width="13.3796296296296" style="1" customWidth="1"/>
    <col min="6" max="6" width="22.8796296296296" style="19" customWidth="1"/>
    <col min="7" max="7" width="22.0555555555556" style="1" customWidth="1"/>
    <col min="8" max="8" width="8.87962962962963" style="1" customWidth="1"/>
    <col min="9" max="9" width="9.77777777777778" style="1" customWidth="1"/>
    <col min="10" max="10" width="8.25" style="1" customWidth="1"/>
    <col min="11" max="11" width="9.77777777777778" style="1" customWidth="1"/>
    <col min="12" max="12" width="15.9722222222222" style="1" customWidth="1"/>
    <col min="13" max="13" width="9" style="1" customWidth="1"/>
    <col min="14" max="16384" width="9" style="1"/>
  </cols>
  <sheetData>
    <row r="1" s="1" customFormat="1" ht="42" customHeight="1" spans="1:19">
      <c r="A1" s="20" t="s">
        <v>411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="2" customFormat="1" ht="45" customHeight="1" spans="1:1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7</v>
      </c>
      <c r="G2" s="5" t="s">
        <v>8</v>
      </c>
      <c r="H2" s="5" t="s">
        <v>9</v>
      </c>
      <c r="I2" s="5" t="s">
        <v>10</v>
      </c>
      <c r="J2" s="5" t="s">
        <v>412</v>
      </c>
      <c r="K2" s="21" t="s">
        <v>121</v>
      </c>
      <c r="L2" s="5" t="s">
        <v>15</v>
      </c>
      <c r="N2" s="5" t="s">
        <v>4</v>
      </c>
      <c r="O2" s="5" t="s">
        <v>5</v>
      </c>
      <c r="P2" s="5" t="s">
        <v>7</v>
      </c>
      <c r="Q2" s="5" t="s">
        <v>8</v>
      </c>
      <c r="R2" s="5" t="s">
        <v>9</v>
      </c>
      <c r="S2" s="5" t="s">
        <v>10</v>
      </c>
    </row>
    <row r="3" s="3" customFormat="1" ht="26" customHeight="1" spans="1:19">
      <c r="A3" s="6">
        <v>2</v>
      </c>
      <c r="B3" s="7" t="s">
        <v>413</v>
      </c>
      <c r="C3" s="8" t="s">
        <v>414</v>
      </c>
      <c r="D3" s="6">
        <v>1</v>
      </c>
      <c r="E3" s="6" t="s">
        <v>415</v>
      </c>
      <c r="F3" s="9" t="s">
        <v>416</v>
      </c>
      <c r="G3" s="6" t="s">
        <v>417</v>
      </c>
      <c r="H3" s="10" t="s">
        <v>418</v>
      </c>
      <c r="I3" s="10">
        <v>1250</v>
      </c>
      <c r="J3" s="10">
        <v>31.6</v>
      </c>
      <c r="K3" s="10">
        <f>I3*J3</f>
        <v>39500</v>
      </c>
      <c r="L3" s="6"/>
      <c r="N3" s="6">
        <v>1</v>
      </c>
      <c r="O3" s="8" t="s">
        <v>415</v>
      </c>
      <c r="P3" s="9" t="s">
        <v>416</v>
      </c>
      <c r="Q3" s="6" t="s">
        <v>417</v>
      </c>
      <c r="R3" s="10" t="s">
        <v>418</v>
      </c>
      <c r="S3" s="10">
        <v>950</v>
      </c>
    </row>
    <row r="4" s="3" customFormat="1" ht="26" customHeight="1" spans="1:19">
      <c r="A4" s="6">
        <v>3</v>
      </c>
      <c r="B4" s="7"/>
      <c r="C4" s="8"/>
      <c r="D4" s="6">
        <v>2</v>
      </c>
      <c r="E4" s="6"/>
      <c r="F4" s="9" t="s">
        <v>419</v>
      </c>
      <c r="G4" s="6"/>
      <c r="H4" s="10" t="s">
        <v>418</v>
      </c>
      <c r="I4" s="10">
        <v>1250</v>
      </c>
      <c r="J4" s="10">
        <v>21.4</v>
      </c>
      <c r="K4" s="10">
        <f t="shared" ref="K4:K10" si="0">I4*J4</f>
        <v>26750</v>
      </c>
      <c r="L4" s="6"/>
      <c r="N4" s="6">
        <v>2</v>
      </c>
      <c r="O4" s="8"/>
      <c r="P4" s="9" t="s">
        <v>419</v>
      </c>
      <c r="Q4" s="6"/>
      <c r="R4" s="10" t="s">
        <v>418</v>
      </c>
      <c r="S4" s="10">
        <v>950</v>
      </c>
    </row>
    <row r="5" s="3" customFormat="1" ht="26" customHeight="1" spans="1:19">
      <c r="A5" s="6">
        <v>5</v>
      </c>
      <c r="B5" s="7"/>
      <c r="C5" s="8"/>
      <c r="D5" s="6">
        <v>5</v>
      </c>
      <c r="E5" s="6"/>
      <c r="F5" s="22" t="s">
        <v>420</v>
      </c>
      <c r="G5" s="6"/>
      <c r="H5" s="10" t="s">
        <v>418</v>
      </c>
      <c r="I5" s="10">
        <v>20</v>
      </c>
      <c r="J5" s="10">
        <v>11.7</v>
      </c>
      <c r="K5" s="10">
        <f t="shared" si="0"/>
        <v>234</v>
      </c>
      <c r="L5" s="6"/>
      <c r="N5" s="6">
        <v>5</v>
      </c>
      <c r="O5" s="8"/>
      <c r="P5" s="11" t="s">
        <v>420</v>
      </c>
      <c r="Q5" s="6"/>
      <c r="R5" s="10" t="s">
        <v>418</v>
      </c>
      <c r="S5" s="10">
        <v>30</v>
      </c>
    </row>
    <row r="6" s="3" customFormat="1" ht="26" customHeight="1" spans="1:19">
      <c r="A6" s="6">
        <v>6</v>
      </c>
      <c r="B6" s="7"/>
      <c r="C6" s="8"/>
      <c r="D6" s="6">
        <v>1</v>
      </c>
      <c r="E6" s="8" t="s">
        <v>421</v>
      </c>
      <c r="F6" s="23" t="s">
        <v>416</v>
      </c>
      <c r="G6" s="6"/>
      <c r="H6" s="10" t="s">
        <v>418</v>
      </c>
      <c r="I6" s="10">
        <v>4000</v>
      </c>
      <c r="J6" s="10">
        <v>7.2</v>
      </c>
      <c r="K6" s="10">
        <f t="shared" si="0"/>
        <v>28800</v>
      </c>
      <c r="L6" s="6"/>
    </row>
    <row r="7" s="3" customFormat="1" ht="26" customHeight="1" spans="1:19">
      <c r="A7" s="6">
        <v>7</v>
      </c>
      <c r="B7" s="7"/>
      <c r="C7" s="8"/>
      <c r="D7" s="6">
        <v>2</v>
      </c>
      <c r="E7" s="8"/>
      <c r="F7" s="24" t="s">
        <v>419</v>
      </c>
      <c r="G7" s="6"/>
      <c r="H7" s="10" t="s">
        <v>418</v>
      </c>
      <c r="I7" s="10">
        <v>4000</v>
      </c>
      <c r="J7" s="10">
        <v>4.7</v>
      </c>
      <c r="K7" s="10">
        <f t="shared" si="0"/>
        <v>18800</v>
      </c>
      <c r="L7" s="6"/>
    </row>
    <row r="8" s="1" customFormat="1" customHeight="1" spans="1:19">
      <c r="A8" s="6">
        <v>8</v>
      </c>
      <c r="B8" s="7"/>
      <c r="C8" s="8"/>
      <c r="D8" s="6">
        <v>3</v>
      </c>
      <c r="E8" s="25" t="s">
        <v>422</v>
      </c>
      <c r="F8" s="23" t="s">
        <v>419</v>
      </c>
      <c r="G8" s="26"/>
      <c r="H8" s="27" t="s">
        <v>418</v>
      </c>
      <c r="I8" s="27">
        <v>320</v>
      </c>
      <c r="J8" s="27">
        <v>21.4</v>
      </c>
      <c r="K8" s="10">
        <f t="shared" si="0"/>
        <v>6848</v>
      </c>
      <c r="L8" s="6"/>
      <c r="M8" s="28"/>
    </row>
    <row r="9" s="1" customFormat="1" customHeight="1" spans="1:19">
      <c r="A9" s="6">
        <v>9</v>
      </c>
      <c r="B9" s="7"/>
      <c r="C9" s="8"/>
      <c r="D9" s="6">
        <v>4</v>
      </c>
      <c r="E9" s="8"/>
      <c r="F9" s="23" t="s">
        <v>416</v>
      </c>
      <c r="G9" s="26"/>
      <c r="H9" s="27" t="s">
        <v>418</v>
      </c>
      <c r="I9" s="27">
        <v>320</v>
      </c>
      <c r="J9" s="27">
        <v>31.6</v>
      </c>
      <c r="K9" s="10">
        <f t="shared" si="0"/>
        <v>10112</v>
      </c>
      <c r="L9" s="6"/>
      <c r="M9" s="28"/>
    </row>
    <row r="10" s="1" customFormat="1" customHeight="1" spans="1:19">
      <c r="A10" s="6">
        <v>10</v>
      </c>
      <c r="B10" s="29"/>
      <c r="C10" s="30"/>
      <c r="D10" s="6">
        <v>5</v>
      </c>
      <c r="E10" s="30"/>
      <c r="F10" s="11" t="s">
        <v>423</v>
      </c>
      <c r="G10" s="26"/>
      <c r="H10" s="27" t="s">
        <v>418</v>
      </c>
      <c r="I10" s="27">
        <v>320</v>
      </c>
      <c r="J10" s="27">
        <v>76.5</v>
      </c>
      <c r="K10" s="10">
        <f t="shared" si="0"/>
        <v>24480</v>
      </c>
      <c r="L10" s="6"/>
      <c r="M10" s="28"/>
    </row>
    <row r="11" s="1" customFormat="1" ht="29" customHeight="1" spans="1:19">
      <c r="A11" s="12" t="s">
        <v>395</v>
      </c>
      <c r="B11" s="12"/>
      <c r="C11" s="12"/>
      <c r="D11" s="12"/>
      <c r="E11" s="12"/>
      <c r="F11" s="12"/>
      <c r="G11" s="12"/>
      <c r="H11" s="13"/>
      <c r="I11" s="13"/>
      <c r="J11" s="13"/>
      <c r="K11" s="13">
        <f>SUM(K3:K10)</f>
        <v>155524</v>
      </c>
      <c r="L11" s="6"/>
      <c r="M11" s="14"/>
    </row>
    <row r="12" s="1" customFormat="1" customHeight="1" spans="1:19">
      <c r="A12" s="15" t="s">
        <v>396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customHeight="1" spans="1:19">
      <c r="A13" s="16"/>
    </row>
    <row r="15" customHeight="1" spans="1:19">
      <c r="A15" s="16"/>
      <c r="B15" s="17"/>
      <c r="C15" s="17"/>
    </row>
  </sheetData>
  <autoFilter xmlns:etc="http://www.wps.cn/officeDocument/2017/etCustomData" ref="A2:L12" etc:filterBottomFollowUsedRange="0">
    <extLst/>
  </autoFilter>
  <mergeCells count="11">
    <mergeCell ref="A1:L1"/>
    <mergeCell ref="A11:G11"/>
    <mergeCell ref="A12:L12"/>
    <mergeCell ref="B3:B10"/>
    <mergeCell ref="C3:C10"/>
    <mergeCell ref="E3:E5"/>
    <mergeCell ref="E6:E7"/>
    <mergeCell ref="E8:E10"/>
    <mergeCell ref="G3:G5"/>
    <mergeCell ref="O3:O5"/>
    <mergeCell ref="Q3:Q5"/>
  </mergeCells>
  <pageMargins left="0.700694444444445" right="0.700694444444445" top="0.751388888888889" bottom="0.751388888888889" header="0.298611111111111" footer="0.298611111111111"/>
  <pageSetup paperSize="9" scale="78" firstPageNumber="5" orientation="landscape" useFirstPageNumber="1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I2" sqref="I$1:I$1048576"/>
    </sheetView>
  </sheetViews>
  <sheetFormatPr defaultColWidth="9" defaultRowHeight="14.4"/>
  <cols>
    <col min="1" max="1" width="6.5" customWidth="1"/>
    <col min="2" max="2" width="9.87962962962963" customWidth="1"/>
    <col min="3" max="3" width="22.0555555555556" customWidth="1"/>
    <col min="4" max="4" width="10.75" customWidth="1"/>
    <col min="5" max="5" width="13.3796296296296" customWidth="1"/>
    <col min="6" max="6" width="22.8796296296296" customWidth="1"/>
    <col min="7" max="7" width="22.0555555555556" customWidth="1"/>
    <col min="8" max="9" width="9.77777777777778" customWidth="1"/>
    <col min="10" max="10" width="15.9722222222222" customWidth="1"/>
    <col min="11" max="11" width="9" customWidth="1"/>
  </cols>
  <sheetData>
    <row r="1" s="1" customFormat="1" ht="75" customHeight="1" spans="1:11">
      <c r="A1" s="4" t="s">
        <v>424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35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7</v>
      </c>
      <c r="G2" s="5" t="s">
        <v>8</v>
      </c>
      <c r="H2" s="5" t="s">
        <v>9</v>
      </c>
      <c r="I2" s="5" t="s">
        <v>10</v>
      </c>
      <c r="J2" s="5" t="s">
        <v>15</v>
      </c>
    </row>
    <row r="3" s="3" customFormat="1" ht="26" customHeight="1" spans="1:11">
      <c r="A3" s="6">
        <v>2</v>
      </c>
      <c r="B3" s="7" t="s">
        <v>413</v>
      </c>
      <c r="C3" s="8" t="s">
        <v>414</v>
      </c>
      <c r="D3" s="6">
        <v>1</v>
      </c>
      <c r="E3" s="8" t="s">
        <v>415</v>
      </c>
      <c r="F3" s="9" t="s">
        <v>416</v>
      </c>
      <c r="G3" s="6" t="s">
        <v>417</v>
      </c>
      <c r="H3" s="10" t="s">
        <v>418</v>
      </c>
      <c r="I3" s="10">
        <v>950</v>
      </c>
      <c r="J3" s="6"/>
    </row>
    <row r="4" s="3" customFormat="1" ht="26" customHeight="1" spans="1:11">
      <c r="A4" s="6">
        <v>3</v>
      </c>
      <c r="B4" s="7"/>
      <c r="C4" s="8"/>
      <c r="D4" s="6">
        <v>2</v>
      </c>
      <c r="E4" s="8"/>
      <c r="F4" s="9" t="s">
        <v>419</v>
      </c>
      <c r="G4" s="6"/>
      <c r="H4" s="10" t="s">
        <v>418</v>
      </c>
      <c r="I4" s="10">
        <v>950</v>
      </c>
      <c r="J4" s="6"/>
    </row>
    <row r="5" s="3" customFormat="1" ht="26" customHeight="1" spans="1:11">
      <c r="A5" s="6">
        <v>5</v>
      </c>
      <c r="B5" s="7"/>
      <c r="C5" s="8"/>
      <c r="D5" s="6">
        <v>5</v>
      </c>
      <c r="E5" s="8"/>
      <c r="F5" s="11" t="s">
        <v>420</v>
      </c>
      <c r="G5" s="6"/>
      <c r="H5" s="10" t="s">
        <v>418</v>
      </c>
      <c r="I5" s="10">
        <v>30</v>
      </c>
      <c r="J5" s="6"/>
    </row>
    <row r="6" s="1" customFormat="1" ht="35" customHeight="1" spans="1:11">
      <c r="A6" s="12" t="s">
        <v>395</v>
      </c>
      <c r="B6" s="12"/>
      <c r="C6" s="12"/>
      <c r="D6" s="12"/>
      <c r="E6" s="12"/>
      <c r="F6" s="12"/>
      <c r="G6" s="12"/>
      <c r="H6" s="13"/>
      <c r="I6" s="13"/>
      <c r="J6" s="6"/>
      <c r="K6" s="14"/>
    </row>
    <row r="7" s="1" customFormat="1" ht="35" customHeight="1" spans="1:11">
      <c r="A7" s="15" t="s">
        <v>396</v>
      </c>
      <c r="B7" s="15"/>
      <c r="C7" s="15"/>
      <c r="D7" s="15"/>
      <c r="E7" s="15"/>
      <c r="F7" s="15"/>
      <c r="G7" s="15"/>
      <c r="H7" s="15"/>
      <c r="I7" s="15"/>
      <c r="J7" s="15"/>
    </row>
    <row r="8" customFormat="1" ht="35" customHeight="1" spans="1:11">
      <c r="A8" s="16"/>
    </row>
    <row r="10" customFormat="1" ht="35" customHeight="1" spans="1:11">
      <c r="A10" s="16"/>
      <c r="B10" s="17"/>
      <c r="C10" s="17"/>
    </row>
  </sheetData>
  <mergeCells count="7">
    <mergeCell ref="A1:J1"/>
    <mergeCell ref="A6:G6"/>
    <mergeCell ref="A7:J7"/>
    <mergeCell ref="B3:B5"/>
    <mergeCell ref="C3:C5"/>
    <mergeCell ref="E3:E5"/>
    <mergeCell ref="G3:G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检测汇总表</vt:lpstr>
      <vt:lpstr>东塘湾检测</vt:lpstr>
      <vt:lpstr>高塘路检测</vt:lpstr>
      <vt:lpstr>东塘湾基坑监测</vt:lpstr>
      <vt:lpstr>高塘路监测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郭帆</cp:lastModifiedBy>
  <dcterms:created xsi:type="dcterms:W3CDTF">2023-05-12T11:15:00Z</dcterms:created>
  <dcterms:modified xsi:type="dcterms:W3CDTF">2025-12-22T02:10:17Z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3A9221140D1D407893E08F627D19E4CC_13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